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Zadání" sheetId="2" r:id="rId2"/>
  </sheets>
  <definedNames>
    <definedName name="_xlnm.Print_Titles" localSheetId="0">'Krycí list rozpočtu'!$1:$3</definedName>
    <definedName name="_xlnm.Print_Titles" localSheetId="1">'Zadání'!$1:$8</definedName>
  </definedNames>
  <calcPr fullCalcOnLoad="1"/>
</workbook>
</file>

<file path=xl/sharedStrings.xml><?xml version="1.0" encoding="utf-8"?>
<sst xmlns="http://schemas.openxmlformats.org/spreadsheetml/2006/main" count="487" uniqueCount="314">
  <si>
    <t>KRYCÍ LIST ROZPOČTU</t>
  </si>
  <si>
    <t>Název stavby</t>
  </si>
  <si>
    <t>MFA Pardubice - rekonstrukce zázemí B028, B033</t>
  </si>
  <si>
    <t>JKSO</t>
  </si>
  <si>
    <t>Název objektu</t>
  </si>
  <si>
    <t>EČO</t>
  </si>
  <si>
    <t xml:space="preserve">   </t>
  </si>
  <si>
    <t>Místo</t>
  </si>
  <si>
    <t>Pardubice</t>
  </si>
  <si>
    <t>IČ</t>
  </si>
  <si>
    <t>DIČ</t>
  </si>
  <si>
    <t>Objednatel</t>
  </si>
  <si>
    <t xml:space="preserve">Rozvojový fond Pardubice a.s.   </t>
  </si>
  <si>
    <t>25291408</t>
  </si>
  <si>
    <t>Projektant</t>
  </si>
  <si>
    <t>Zhotovitel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</si>
  <si>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</si>
  <si>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</si>
  <si>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</si>
  <si>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</si>
  <si>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</si>
  <si>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</si>
  <si>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</si>
  <si>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</si>
  <si>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</si>
  <si>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</si>
  <si>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</si>
  <si>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</si>
  <si>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</si>
  <si>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</si>
  <si>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</si>
  <si>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</si>
  <si>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</si>
  <si>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</si>
  <si>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</si>
  <si>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</si>
  <si>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</si>
  <si>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</si>
  <si>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</si>
  <si>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</si>
  <si>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</si>
  <si>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</si>
  <si>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</si>
  <si>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</si>
  <si>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</si>
  <si>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</si>
  <si>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</si>
  <si>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</si>
  <si>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</si>
  <si>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</si>
  <si>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</si>
  <si>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</si>
  <si>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</si>
  <si>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</si>
  <si>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</si>
  <si>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</si>
  <si>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</si>
  <si>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</si>
  <si>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</si>
  <si>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</si>
  <si>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</si>
  <si>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</si>
  <si>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</si>
  <si>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</si>
  <si>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</si>
  <si>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</si>
  <si>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</si>
  <si>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</si>
  <si>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</si>
  <si>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</si>
  <si>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</si>
  <si>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</si>
  <si>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</si>
  <si>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</si>
  <si>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</si>
  <si>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</si>
  <si>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</si>
  <si>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</si>
  <si>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</si>
  <si>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</si>
  <si>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</si>
  <si>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</si>
  <si>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</si>
  <si>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</si>
  <si>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</si>
  <si>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</si>
  <si>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</si>
  <si>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</si>
  <si>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</si>
  <si>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</si>
  <si>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</si>
  <si>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zadavatele</t>
  </si>
  <si>
    <t>28</t>
  </si>
  <si>
    <t>Klouzavá doložka</t>
  </si>
  <si>
    <t>29</t>
  </si>
  <si>
    <t>Zvýhodnění + -</t>
  </si>
  <si>
    <t>ZADÁNÍ</t>
  </si>
  <si>
    <t xml:space="preserve">Stavba: </t>
  </si>
  <si>
    <t xml:space="preserve">Objekt: </t>
  </si>
  <si>
    <t xml:space="preserve">Datum: </t>
  </si>
  <si>
    <t xml:space="preserve">JKSO: </t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</si>
  <si>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</si>
  <si>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</si>
  <si>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</si>
  <si>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</si>
  <si>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</si>
  <si>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</si>
  <si>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</si>
  <si>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</si>
  <si>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 xml:space="preserve">Práce a dodávky HSV   </t>
  </si>
  <si>
    <t xml:space="preserve">Úpravy povrchů, podlahy a osazování výplní   </t>
  </si>
  <si>
    <t>R</t>
  </si>
  <si>
    <t>619996116</t>
  </si>
  <si>
    <t xml:space="preserve">Ochrana podlah z geotextilie a desek z dřevotřísky včetně pozdějšího odstranění   </t>
  </si>
  <si>
    <t>m2</t>
  </si>
  <si>
    <t xml:space="preserve">Ostatní konstrukce a práce-bourání   </t>
  </si>
  <si>
    <t>952901111</t>
  </si>
  <si>
    <t xml:space="preserve">Vyčištění budov bytové a občanské výstavby v podlaží do 4m   </t>
  </si>
  <si>
    <t>952902021</t>
  </si>
  <si>
    <t xml:space="preserve">Čištění budov zametení hladkých podlah   </t>
  </si>
  <si>
    <t>952902024</t>
  </si>
  <si>
    <t xml:space="preserve">Průběžný úklid místností se zachováním provozu a prostor využitých pro dopravu materiálu a suti   </t>
  </si>
  <si>
    <t>soub</t>
  </si>
  <si>
    <t>952902031</t>
  </si>
  <si>
    <t xml:space="preserve">Čištění budov omytí hladkých podlah   </t>
  </si>
  <si>
    <t>997</t>
  </si>
  <si>
    <t xml:space="preserve">Přesun sutě   </t>
  </si>
  <si>
    <t>997013213</t>
  </si>
  <si>
    <t xml:space="preserve">Vnitrostaveništní doprava suti a vybouraných hmot pro budovy v do 12 m ručně   </t>
  </si>
  <si>
    <t>t</t>
  </si>
  <si>
    <t>997013501</t>
  </si>
  <si>
    <t xml:space="preserve">Odvoz suti a vybouraných hmot na skládku do 1 km se složením   </t>
  </si>
  <si>
    <t>997013509</t>
  </si>
  <si>
    <t xml:space="preserve">Příplatek k odvozu suti a vybouraných hmot na skládku ZKD 1 km přes 1 km   </t>
  </si>
  <si>
    <t>997013831</t>
  </si>
  <si>
    <t xml:space="preserve">Poplatek za uložení na skládce (skládkovné) stavebního odpadu směsného   </t>
  </si>
  <si>
    <t>998</t>
  </si>
  <si>
    <t xml:space="preserve">Přesun hmot   </t>
  </si>
  <si>
    <t>998011002</t>
  </si>
  <si>
    <t xml:space="preserve">Přesun hmot pro budovy zděné v do 12 m   </t>
  </si>
  <si>
    <t xml:space="preserve">Práce a dodávky PSV   </t>
  </si>
  <si>
    <t>711</t>
  </si>
  <si>
    <t xml:space="preserve">Izolace proti vodě, vlhkosti a plynům   </t>
  </si>
  <si>
    <t>711193121</t>
  </si>
  <si>
    <t xml:space="preserve">Hydroizolace na vodorovné ploše vč.výztužných pásků   </t>
  </si>
  <si>
    <t>711193131</t>
  </si>
  <si>
    <t xml:space="preserve">Hydroizolace na svislé ploše vč.výztužných pásků   </t>
  </si>
  <si>
    <t>998711203</t>
  </si>
  <si>
    <t xml:space="preserve">Přesun hmot procentní pro izolace proti vlhkosti v objektech v do 24 m   </t>
  </si>
  <si>
    <t>%</t>
  </si>
  <si>
    <t>998711292</t>
  </si>
  <si>
    <t xml:space="preserve">Příplatek k přesunu hmot procentní 711 za zvětšený přesun do 100 m   </t>
  </si>
  <si>
    <t>721</t>
  </si>
  <si>
    <t xml:space="preserve">Zdravotechnika - vnitřní kanalizace   </t>
  </si>
  <si>
    <t>721210813</t>
  </si>
  <si>
    <t xml:space="preserve">Demontáž podlahové vpusti   </t>
  </si>
  <si>
    <t>kus</t>
  </si>
  <si>
    <t>721211401</t>
  </si>
  <si>
    <t xml:space="preserve">Vpusť podlahová HL   </t>
  </si>
  <si>
    <t>721194199</t>
  </si>
  <si>
    <t xml:space="preserve">Úprava odpadu pro pisoár   </t>
  </si>
  <si>
    <t>kpl</t>
  </si>
  <si>
    <t>998721203</t>
  </si>
  <si>
    <t xml:space="preserve">Přesun hmot procentní pro vnitřní kanalizace v objektech v do 24 m   </t>
  </si>
  <si>
    <t>998721292</t>
  </si>
  <si>
    <t xml:space="preserve">Příplatek k přesunu hmot procentní 721 za zvětšený přesun do 100 m   </t>
  </si>
  <si>
    <t>722</t>
  </si>
  <si>
    <t xml:space="preserve">Zdravotechnika - vnitřní vodovod    </t>
  </si>
  <si>
    <t>722131939</t>
  </si>
  <si>
    <t xml:space="preserve">Úprava přívodu SV pro pisoár   </t>
  </si>
  <si>
    <t>722131949</t>
  </si>
  <si>
    <t xml:space="preserve">Úprava přívodu SV a TUV pro sprchový ventil   </t>
  </si>
  <si>
    <t>722174022</t>
  </si>
  <si>
    <t xml:space="preserve">Potrubí vodovodní plastové PPR svar polyfuze PN 20 D 20 x 3,4 mm   </t>
  </si>
  <si>
    <t>m</t>
  </si>
  <si>
    <t>722181221</t>
  </si>
  <si>
    <t xml:space="preserve">Ochrana vodovodního potrubí přilepenými tepelně izolačními trubicemi z PE tl 10 mm D 22 mm   </t>
  </si>
  <si>
    <t>722190401</t>
  </si>
  <si>
    <t xml:space="preserve">Vyvedení a upevnění výpustku do DN 25   </t>
  </si>
  <si>
    <t>722190901</t>
  </si>
  <si>
    <t xml:space="preserve">Uzavření nebo otevření vodovodního potrubí při opravách   </t>
  </si>
  <si>
    <t>998722203</t>
  </si>
  <si>
    <t xml:space="preserve">Přesun hmot procentní pro vnitřní vodovod v objektech v do 24 m   </t>
  </si>
  <si>
    <t>998722292</t>
  </si>
  <si>
    <t xml:space="preserve">Příplatek k přesunu hmot procentní 722 za zvětšený přesun do 100 m   </t>
  </si>
  <si>
    <t>725</t>
  </si>
  <si>
    <t xml:space="preserve">Zdravotechnika - zařizovací předměty   </t>
  </si>
  <si>
    <t>725110814</t>
  </si>
  <si>
    <t xml:space="preserve">Demontáž WC kombi   </t>
  </si>
  <si>
    <t>soubor</t>
  </si>
  <si>
    <t>725122813</t>
  </si>
  <si>
    <t xml:space="preserve">Demontáž pisoáru   </t>
  </si>
  <si>
    <t>725210821</t>
  </si>
  <si>
    <t xml:space="preserve">Demontáž umyvadel bez výtokových armatur   </t>
  </si>
  <si>
    <t>725810811</t>
  </si>
  <si>
    <t xml:space="preserve">Demontáž rohového ventilu   </t>
  </si>
  <si>
    <t>725810819</t>
  </si>
  <si>
    <t xml:space="preserve">Demontáž pisoárového ventilu podomítkového   </t>
  </si>
  <si>
    <t>725820802</t>
  </si>
  <si>
    <t xml:space="preserve">Demontáž baterie stojánkové umyvadlové   </t>
  </si>
  <si>
    <t>725840859</t>
  </si>
  <si>
    <t xml:space="preserve">Demontáž sprchového ventilu podomítkového    </t>
  </si>
  <si>
    <t>725930809</t>
  </si>
  <si>
    <t xml:space="preserve">Demontáž zásobníku tekutého mýdla   </t>
  </si>
  <si>
    <t>725291581</t>
  </si>
  <si>
    <t xml:space="preserve">Demontáž zásobníku toaletních papírů   </t>
  </si>
  <si>
    <t>725840860</t>
  </si>
  <si>
    <t xml:space="preserve">Demontáž a zpětná montáž pevné sprchové hlavice   </t>
  </si>
  <si>
    <t>725112171</t>
  </si>
  <si>
    <t xml:space="preserve">WC kombi LYRA PLUS vč.sedátka   </t>
  </si>
  <si>
    <t>725121525</t>
  </si>
  <si>
    <t xml:space="preserve">Pisoár automatický GOLEM AUP 5-II   </t>
  </si>
  <si>
    <t>725211623</t>
  </si>
  <si>
    <t xml:space="preserve">Umyvadlo keramické 60 cm CUBITO PUREvč.krytu na sifon    </t>
  </si>
  <si>
    <t>725813111</t>
  </si>
  <si>
    <t xml:space="preserve">Ventil rohový bez připojovací trubičky nebo flexi hadičky G 1/2   </t>
  </si>
  <si>
    <t>725813113</t>
  </si>
  <si>
    <t xml:space="preserve">Ventil rohový s připojovací trubičkou nebo flexi hadičkou G 1/2"   </t>
  </si>
  <si>
    <t>725822642</t>
  </si>
  <si>
    <t xml:space="preserve">Baterie umyvadlová automatická senzorová AUM 3.2   </t>
  </si>
  <si>
    <t>725841333</t>
  </si>
  <si>
    <t xml:space="preserve">Sprchový podomítkový tlačný ventil PRESTO ALPA BC   </t>
  </si>
  <si>
    <t>725291511</t>
  </si>
  <si>
    <t xml:space="preserve">Dávkovač tekutého mýdla bílý 1000ml   </t>
  </si>
  <si>
    <t>725291521</t>
  </si>
  <si>
    <t xml:space="preserve">Zásobník toaletních papírů D 29cm bílý   </t>
  </si>
  <si>
    <t>725291531</t>
  </si>
  <si>
    <t xml:space="preserve">Zásobník papírových ručníků 260x205mm bílý   </t>
  </si>
  <si>
    <t>725291539</t>
  </si>
  <si>
    <t xml:space="preserve">Zrcadlo 60x70cm vč.úchytů   </t>
  </si>
  <si>
    <t>725861101</t>
  </si>
  <si>
    <t xml:space="preserve">Sifon umyvadlový A 43 s převl.maticí   </t>
  </si>
  <si>
    <t>725990001</t>
  </si>
  <si>
    <t xml:space="preserve">Napájecí zdroj ZAC 1/50   </t>
  </si>
  <si>
    <t>725990002</t>
  </si>
  <si>
    <t xml:space="preserve">Větrací mřížka hliník   </t>
  </si>
  <si>
    <t>ks</t>
  </si>
  <si>
    <t>998725203</t>
  </si>
  <si>
    <t xml:space="preserve">Přesun hmot procentní pro zařizovací předměty v objektech v do 24 m   </t>
  </si>
  <si>
    <t>998725292</t>
  </si>
  <si>
    <t xml:space="preserve">Příplatek k přesunu hmot procentní 725 za zvětšený přesun do 100 m   </t>
  </si>
  <si>
    <t>730</t>
  </si>
  <si>
    <t xml:space="preserve">Ústřední topení   </t>
  </si>
  <si>
    <t>730990001</t>
  </si>
  <si>
    <t xml:space="preserve">Vypuštění, napuštění, odvzdušnění větve ÚT   </t>
  </si>
  <si>
    <t>731</t>
  </si>
  <si>
    <t>735151833</t>
  </si>
  <si>
    <t xml:space="preserve">Demontáž a zpětná montáž otopného tělesa   </t>
  </si>
  <si>
    <t>740</t>
  </si>
  <si>
    <t xml:space="preserve">Elektromontáže    </t>
  </si>
  <si>
    <t>740990001</t>
  </si>
  <si>
    <t xml:space="preserve">Elektroinstalace - přívod pro napájecí zdroj - zajistí investor    </t>
  </si>
  <si>
    <t>766</t>
  </si>
  <si>
    <t xml:space="preserve">Konstrukce truhlářské   </t>
  </si>
  <si>
    <t>766990001</t>
  </si>
  <si>
    <t xml:space="preserve">Demontáž dělící příčky na WC   </t>
  </si>
  <si>
    <t>766990002</t>
  </si>
  <si>
    <t xml:space="preserve">Dělící stěna na WC (barva červeno-bílá)   </t>
  </si>
  <si>
    <t>766990003</t>
  </si>
  <si>
    <t xml:space="preserve">Montáž dělící stěny na WC   </t>
  </si>
  <si>
    <t>771</t>
  </si>
  <si>
    <t xml:space="preserve">Podlahy z dlaždic   </t>
  </si>
  <si>
    <t>965081213</t>
  </si>
  <si>
    <t xml:space="preserve">Bourání podlah z dlaždic keramických   </t>
  </si>
  <si>
    <t>771574112</t>
  </si>
  <si>
    <t xml:space="preserve">Montáž podlah keramických hladkých lepených lepidlem    </t>
  </si>
  <si>
    <t>771473198</t>
  </si>
  <si>
    <t xml:space="preserve">Montáž soklu (resp.obruby) řezaného v.100mm    </t>
  </si>
  <si>
    <t>771473199</t>
  </si>
  <si>
    <t xml:space="preserve">Montáž žlábku řezaného hl.100mm    </t>
  </si>
  <si>
    <t>771591111</t>
  </si>
  <si>
    <t xml:space="preserve">Podlahy penetrace podkladu   </t>
  </si>
  <si>
    <t>771990111</t>
  </si>
  <si>
    <t xml:space="preserve">Vyrovnání podkladu pod dlažbu   </t>
  </si>
  <si>
    <t>771579195</t>
  </si>
  <si>
    <t xml:space="preserve">Příplatek k montáž podlah keramických za spárování spárovací hmotou   </t>
  </si>
  <si>
    <t>771591171</t>
  </si>
  <si>
    <t xml:space="preserve">Hliníkový dlažbový přechodový profil lepený lepidlem   </t>
  </si>
  <si>
    <t>771990001</t>
  </si>
  <si>
    <t xml:space="preserve">Dlažba BLOCK DAK63780 60x60    </t>
  </si>
  <si>
    <t>771990002</t>
  </si>
  <si>
    <t xml:space="preserve">Spárovací hmota C40 antracite   </t>
  </si>
  <si>
    <t>998771203</t>
  </si>
  <si>
    <t xml:space="preserve">Přesun hmot procentní pro podlahy z dlaždic v objektech v do 24 m   </t>
  </si>
  <si>
    <t>998771292</t>
  </si>
  <si>
    <t xml:space="preserve">Příplatek k přesunu hmot procentní 771 za zvětšený přesun do 100 m   </t>
  </si>
  <si>
    <t>781</t>
  </si>
  <si>
    <t xml:space="preserve">Dokončovací práce - obklady keramické   </t>
  </si>
  <si>
    <t>978059511</t>
  </si>
  <si>
    <t xml:space="preserve">Odsekání a odebrání obkladů keramických vnitřních stěn   </t>
  </si>
  <si>
    <t>781474112</t>
  </si>
  <si>
    <t xml:space="preserve">Montáž obkladů vnitřních keramických hladkých lepených lepidlem   </t>
  </si>
  <si>
    <t>612131121</t>
  </si>
  <si>
    <t xml:space="preserve">Penetrační nátěr vnitřních stěn nanášený ručně   </t>
  </si>
  <si>
    <t>781479194</t>
  </si>
  <si>
    <t xml:space="preserve">Vyrovnání podkladu pod obklady   </t>
  </si>
  <si>
    <t>781479196</t>
  </si>
  <si>
    <t xml:space="preserve">Příplatek k montáži obkladů vnitřních keramických hladkých za spárování spárovací hmotou   </t>
  </si>
  <si>
    <t>781494511</t>
  </si>
  <si>
    <t xml:space="preserve">Hliníkové profily ukončovací lepené lepidlem   </t>
  </si>
  <si>
    <t>781990001</t>
  </si>
  <si>
    <t xml:space="preserve">Obklad WAAV4000 30x60 bílá lesk   </t>
  </si>
  <si>
    <t>781990002</t>
  </si>
  <si>
    <t xml:space="preserve">Obklad WAA19363 15x15 červená lesklá   </t>
  </si>
  <si>
    <t>781990003</t>
  </si>
  <si>
    <t xml:space="preserve">Spárovací hmota obklad CE40 silver aquastatic   </t>
  </si>
  <si>
    <t>781990004</t>
  </si>
  <si>
    <t xml:space="preserve">Silikon 280ml Silver 4   </t>
  </si>
  <si>
    <t>998781203</t>
  </si>
  <si>
    <t xml:space="preserve">Přesun hmot procentní pro obklady keramické v objektech v do 24 m   </t>
  </si>
  <si>
    <t>998781292</t>
  </si>
  <si>
    <t xml:space="preserve">Příplatek k přesunu hmot procentní 781 za zvětšený přesun do 100 m   </t>
  </si>
  <si>
    <t>Celkem bez DPH</t>
  </si>
  <si>
    <t>Zhotovitel 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</si>
</sst>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00;\-###0.000"/>
  </numFmts>
  <fonts count="19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color indexed="10"/>
      <name val="Arial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64" fontId="1" fillId="0" borderId="27" xfId="0" applyFont="1" applyBorder="1" applyAlignment="1">
      <alignment horizontal="right" vertical="center"/>
    </xf>
    <xf numFmtId="164" fontId="1" fillId="0" borderId="28" xfId="0" applyFont="1" applyBorder="1" applyAlignment="1">
      <alignment horizontal="right" vertical="center"/>
    </xf>
    <xf numFmtId="165" fontId="9" fillId="0" borderId="29" xfId="0" applyFont="1" applyBorder="1" applyAlignment="1">
      <alignment horizontal="right" vertical="center"/>
    </xf>
    <xf numFmtId="166" fontId="9" fillId="0" borderId="30" xfId="0" applyFont="1" applyBorder="1" applyAlignment="1">
      <alignment horizontal="right" vertical="center"/>
    </xf>
    <xf numFmtId="164" fontId="1" fillId="0" borderId="29" xfId="0" applyFont="1" applyBorder="1" applyAlignment="1">
      <alignment horizontal="right" vertical="center"/>
    </xf>
    <xf numFmtId="164" fontId="1" fillId="0" borderId="30" xfId="0" applyFont="1" applyBorder="1" applyAlignment="1">
      <alignment horizontal="right" vertical="center"/>
    </xf>
    <xf numFmtId="164" fontId="9" fillId="0" borderId="28" xfId="0" applyFont="1" applyBorder="1" applyAlignment="1">
      <alignment horizontal="right" vertical="center"/>
    </xf>
    <xf numFmtId="165" fontId="9" fillId="0" borderId="7" xfId="0" applyFont="1" applyBorder="1" applyAlignment="1">
      <alignment horizontal="right" vertical="center"/>
    </xf>
    <xf numFmtId="166" fontId="9" fillId="0" borderId="28" xfId="0" applyFont="1" applyBorder="1" applyAlignment="1">
      <alignment horizontal="right" vertical="center"/>
    </xf>
    <xf numFmtId="164" fontId="1" fillId="0" borderId="3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166" fontId="9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165" fontId="1" fillId="0" borderId="36" xfId="0" applyFont="1" applyBorder="1" applyAlignment="1">
      <alignment horizontal="right" vertical="center"/>
    </xf>
    <xf numFmtId="164" fontId="1" fillId="0" borderId="39" xfId="0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167" fontId="5" fillId="0" borderId="35" xfId="0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166" fontId="9" fillId="0" borderId="19" xfId="0" applyFont="1" applyBorder="1" applyAlignment="1">
      <alignment horizontal="right" vertical="center"/>
    </xf>
    <xf numFmtId="165" fontId="1" fillId="0" borderId="19" xfId="0" applyFont="1" applyBorder="1" applyAlignment="1">
      <alignment horizontal="right" vertical="center"/>
    </xf>
    <xf numFmtId="164" fontId="1" fillId="0" borderId="21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66" fontId="9" fillId="0" borderId="44" xfId="0" applyFont="1" applyBorder="1" applyAlignment="1">
      <alignment horizontal="right" vertical="center"/>
    </xf>
    <xf numFmtId="166" fontId="9" fillId="0" borderId="20" xfId="0" applyFont="1" applyBorder="1" applyAlignment="1">
      <alignment horizontal="right" vertical="center"/>
    </xf>
    <xf numFmtId="164" fontId="9" fillId="0" borderId="7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 vertical="center"/>
    </xf>
    <xf numFmtId="0" fontId="3" fillId="0" borderId="40" xfId="0" applyFont="1" applyBorder="1" applyAlignment="1">
      <alignment horizontal="left"/>
    </xf>
    <xf numFmtId="2" fontId="5" fillId="0" borderId="51" xfId="0" applyFont="1" applyBorder="1" applyAlignment="1">
      <alignment horizontal="right" vertical="center"/>
    </xf>
    <xf numFmtId="166" fontId="9" fillId="0" borderId="40" xfId="0" applyFont="1" applyBorder="1" applyAlignment="1">
      <alignment horizontal="right" vertical="center"/>
    </xf>
    <xf numFmtId="0" fontId="3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166" fontId="12" fillId="0" borderId="15" xfId="0" applyFont="1" applyBorder="1" applyAlignment="1">
      <alignment horizontal="right" vertical="center"/>
    </xf>
    <xf numFmtId="0" fontId="1" fillId="0" borderId="23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55" xfId="0" applyFont="1" applyBorder="1" applyAlignment="1">
      <alignment horizontal="left" vertical="center"/>
    </xf>
    <xf numFmtId="0" fontId="3" fillId="0" borderId="44" xfId="0" applyFont="1" applyBorder="1" applyAlignment="1">
      <alignment horizontal="left"/>
    </xf>
    <xf numFmtId="0" fontId="3" fillId="0" borderId="31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2" fontId="1" fillId="3" borderId="0" xfId="0" applyNumberFormat="1" applyFont="1" applyFill="1" applyAlignment="1">
      <alignment horizontal="left"/>
    </xf>
    <xf numFmtId="2" fontId="1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4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168" fontId="7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164" fontId="5" fillId="0" borderId="56" xfId="0" applyFont="1" applyBorder="1" applyAlignment="1">
      <alignment horizontal="right"/>
    </xf>
    <xf numFmtId="0" fontId="5" fillId="0" borderId="57" xfId="0" applyFont="1" applyBorder="1" applyAlignment="1">
      <alignment horizontal="left" wrapText="1"/>
    </xf>
    <xf numFmtId="168" fontId="5" fillId="0" borderId="57" xfId="0" applyFont="1" applyBorder="1" applyAlignment="1">
      <alignment horizontal="right"/>
    </xf>
    <xf numFmtId="2" fontId="7" fillId="0" borderId="58" xfId="0" applyFont="1" applyBorder="1" applyAlignment="1">
      <alignment horizontal="right"/>
    </xf>
    <xf numFmtId="164" fontId="15" fillId="0" borderId="56" xfId="0" applyFont="1" applyBorder="1" applyAlignment="1">
      <alignment horizontal="right"/>
    </xf>
    <xf numFmtId="0" fontId="15" fillId="0" borderId="57" xfId="0" applyFont="1" applyBorder="1" applyAlignment="1">
      <alignment horizontal="left" wrapText="1"/>
    </xf>
    <xf numFmtId="168" fontId="15" fillId="0" borderId="57" xfId="0" applyFont="1" applyBorder="1" applyAlignment="1">
      <alignment horizontal="right"/>
    </xf>
    <xf numFmtId="164" fontId="9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68" fontId="9" fillId="0" borderId="0" xfId="0" applyFont="1" applyAlignment="1">
      <alignment horizontal="right"/>
    </xf>
    <xf numFmtId="2" fontId="4" fillId="0" borderId="59" xfId="0" applyFont="1" applyBorder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7" fillId="2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7" fillId="0" borderId="57" xfId="0" applyNumberFormat="1" applyFont="1" applyBorder="1" applyAlignment="1">
      <alignment horizontal="right"/>
    </xf>
    <xf numFmtId="2" fontId="16" fillId="0" borderId="57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0" fillId="0" borderId="0" xfId="0" applyNumberFormat="1" applyAlignment="1">
      <alignment horizontal="left" vertical="top"/>
    </xf>
    <xf numFmtId="2" fontId="4" fillId="0" borderId="58" xfId="0" applyFont="1" applyBorder="1" applyAlignment="1">
      <alignment horizontal="right"/>
    </xf>
    <xf numFmtId="2" fontId="12" fillId="0" borderId="59" xfId="0" applyFont="1" applyBorder="1" applyAlignment="1">
      <alignment horizontal="right"/>
    </xf>
    <xf numFmtId="2" fontId="12" fillId="0" borderId="58" xfId="0" applyFont="1" applyBorder="1" applyAlignment="1">
      <alignment horizontal="right"/>
    </xf>
    <xf numFmtId="2" fontId="12" fillId="0" borderId="17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66" fontId="5" fillId="0" borderId="0" xfId="0" applyFont="1" applyAlignment="1">
      <alignment horizontal="left" vertical="center"/>
    </xf>
    <xf numFmtId="166" fontId="5" fillId="0" borderId="54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A1">
      <pane ySplit="3" topLeftCell="BM4" activePane="bottomLeft" state="frozen"/>
      <selection pane="topLeft" activeCell="A1" sqref="A1"/>
      <selection pane="bottomLeft" activeCell="J12" sqref="J12"/>
    </sheetView>
  </sheetViews>
  <sheetFormatPr defaultColWidth="9.3320312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69" t="s">
        <v>2</v>
      </c>
      <c r="F5" s="170"/>
      <c r="G5" s="170"/>
      <c r="H5" s="170"/>
      <c r="I5" s="170"/>
      <c r="J5" s="170"/>
      <c r="K5" s="170"/>
      <c r="L5" s="171"/>
      <c r="M5" s="17"/>
      <c r="N5" s="17"/>
      <c r="O5" s="168" t="s">
        <v>3</v>
      </c>
      <c r="P5" s="168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172"/>
      <c r="F6" s="173"/>
      <c r="G6" s="173"/>
      <c r="H6" s="173"/>
      <c r="I6" s="173"/>
      <c r="J6" s="173"/>
      <c r="K6" s="173"/>
      <c r="L6" s="174"/>
      <c r="M6" s="17"/>
      <c r="N6" s="17"/>
      <c r="O6" s="168" t="s">
        <v>5</v>
      </c>
      <c r="P6" s="168"/>
      <c r="Q6" s="21"/>
      <c r="R6" s="22"/>
      <c r="S6" s="20"/>
    </row>
    <row r="7" spans="1:19" s="2" customFormat="1" ht="24.75" customHeight="1">
      <c r="A7" s="16"/>
      <c r="B7" s="17"/>
      <c r="C7" s="17"/>
      <c r="D7" s="17"/>
      <c r="E7" s="175" t="s">
        <v>6</v>
      </c>
      <c r="F7" s="176"/>
      <c r="G7" s="176"/>
      <c r="H7" s="176"/>
      <c r="I7" s="176"/>
      <c r="J7" s="176"/>
      <c r="K7" s="176"/>
      <c r="L7" s="177"/>
      <c r="M7" s="17"/>
      <c r="N7" s="17"/>
      <c r="O7" s="168" t="s">
        <v>7</v>
      </c>
      <c r="P7" s="168"/>
      <c r="Q7" s="23" t="s">
        <v>8</v>
      </c>
      <c r="R7" s="24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68" t="s">
        <v>9</v>
      </c>
      <c r="P8" s="168"/>
      <c r="Q8" s="17" t="s">
        <v>10</v>
      </c>
      <c r="R8" s="17"/>
      <c r="S8" s="20"/>
    </row>
    <row r="9" spans="1:19" s="2" customFormat="1" ht="24.75" customHeight="1">
      <c r="A9" s="16"/>
      <c r="B9" s="17" t="s">
        <v>11</v>
      </c>
      <c r="C9" s="17"/>
      <c r="D9" s="17"/>
      <c r="E9" s="178" t="s">
        <v>12</v>
      </c>
      <c r="F9" s="179"/>
      <c r="G9" s="179"/>
      <c r="H9" s="179"/>
      <c r="I9" s="179"/>
      <c r="J9" s="179"/>
      <c r="K9" s="179"/>
      <c r="L9" s="180"/>
      <c r="M9" s="17"/>
      <c r="N9" s="17"/>
      <c r="O9" s="160" t="s">
        <v>13</v>
      </c>
      <c r="P9" s="161"/>
      <c r="Q9" s="25"/>
      <c r="R9" s="27"/>
      <c r="S9" s="20"/>
    </row>
    <row r="10" spans="1:19" s="2" customFormat="1" ht="24.75" customHeight="1">
      <c r="A10" s="16"/>
      <c r="B10" s="17" t="s">
        <v>14</v>
      </c>
      <c r="C10" s="17"/>
      <c r="D10" s="17"/>
      <c r="E10" s="181" t="s">
        <v>6</v>
      </c>
      <c r="F10" s="148"/>
      <c r="G10" s="148"/>
      <c r="H10" s="148"/>
      <c r="I10" s="148"/>
      <c r="J10" s="148"/>
      <c r="K10" s="148"/>
      <c r="L10" s="149"/>
      <c r="M10" s="17"/>
      <c r="N10" s="17"/>
      <c r="O10" s="160"/>
      <c r="P10" s="161"/>
      <c r="Q10" s="25"/>
      <c r="R10" s="27"/>
      <c r="S10" s="20"/>
    </row>
    <row r="11" spans="1:19" s="2" customFormat="1" ht="24.75" customHeight="1">
      <c r="A11" s="16"/>
      <c r="B11" s="17" t="s">
        <v>15</v>
      </c>
      <c r="C11" s="17"/>
      <c r="D11" s="17"/>
      <c r="E11" s="165"/>
      <c r="F11" s="166"/>
      <c r="G11" s="166"/>
      <c r="H11" s="166"/>
      <c r="I11" s="166"/>
      <c r="J11" s="166"/>
      <c r="K11" s="166"/>
      <c r="L11" s="167"/>
      <c r="M11" s="17"/>
      <c r="N11" s="17"/>
      <c r="O11" s="160"/>
      <c r="P11" s="161"/>
      <c r="Q11" s="25"/>
      <c r="R11" s="27"/>
      <c r="S11" s="20"/>
    </row>
    <row r="12" spans="1:19" s="2" customFormat="1" ht="18.75" customHeight="1">
      <c r="A12" s="16"/>
      <c r="B12" s="17"/>
      <c r="C12" s="17"/>
      <c r="D12" s="17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28"/>
      <c r="P12" s="28"/>
      <c r="Q12" s="28"/>
      <c r="R12" s="17"/>
      <c r="S12" s="20"/>
    </row>
    <row r="13" spans="1:19" s="2" customFormat="1" ht="18.75" customHeight="1">
      <c r="A13" s="16"/>
      <c r="B13" s="17"/>
      <c r="C13" s="17"/>
      <c r="D13" s="17"/>
      <c r="E13" s="28" t="s">
        <v>16</v>
      </c>
      <c r="F13" s="17"/>
      <c r="G13" s="17" t="s">
        <v>17</v>
      </c>
      <c r="H13" s="17"/>
      <c r="I13" s="17"/>
      <c r="J13" s="17"/>
      <c r="K13" s="17"/>
      <c r="L13" s="17"/>
      <c r="M13" s="17"/>
      <c r="N13" s="17"/>
      <c r="O13" s="159" t="s">
        <v>18</v>
      </c>
      <c r="P13" s="159"/>
      <c r="Q13" s="28"/>
      <c r="R13" s="29"/>
      <c r="S13" s="20"/>
    </row>
    <row r="14" spans="1:19" s="2" customFormat="1" ht="18.75" customHeight="1">
      <c r="A14" s="16"/>
      <c r="B14" s="17"/>
      <c r="C14" s="17"/>
      <c r="D14" s="17"/>
      <c r="E14" s="30"/>
      <c r="F14" s="17"/>
      <c r="G14" s="25"/>
      <c r="H14" s="31"/>
      <c r="I14" s="26"/>
      <c r="J14" s="17"/>
      <c r="K14" s="17"/>
      <c r="L14" s="17"/>
      <c r="M14" s="17"/>
      <c r="N14" s="17"/>
      <c r="O14" s="160"/>
      <c r="P14" s="161"/>
      <c r="Q14" s="28"/>
      <c r="R14" s="32"/>
      <c r="S14" s="20"/>
    </row>
    <row r="15" spans="1:19" s="2" customFormat="1" ht="9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7"/>
      <c r="P15" s="34"/>
      <c r="Q15" s="34"/>
      <c r="R15" s="34"/>
      <c r="S15" s="35"/>
    </row>
    <row r="16" spans="1:19" s="2" customFormat="1" ht="20.25" customHeight="1">
      <c r="A16" s="36"/>
      <c r="B16" s="37"/>
      <c r="C16" s="37"/>
      <c r="D16" s="37"/>
      <c r="E16" s="38" t="s">
        <v>19</v>
      </c>
      <c r="F16" s="37"/>
      <c r="G16" s="37"/>
      <c r="H16" s="37"/>
      <c r="I16" s="37"/>
      <c r="J16" s="37"/>
      <c r="K16" s="37"/>
      <c r="L16" s="37"/>
      <c r="M16" s="37"/>
      <c r="N16" s="37"/>
      <c r="O16" s="14"/>
      <c r="P16" s="37"/>
      <c r="Q16" s="37"/>
      <c r="R16" s="37"/>
      <c r="S16" s="39"/>
    </row>
    <row r="17" spans="1:19" s="2" customFormat="1" ht="21.75" customHeight="1">
      <c r="A17" s="40" t="s">
        <v>20</v>
      </c>
      <c r="B17" s="41"/>
      <c r="C17" s="41"/>
      <c r="D17" s="42"/>
      <c r="E17" s="43" t="s">
        <v>21</v>
      </c>
      <c r="F17" s="42"/>
      <c r="G17" s="43" t="s">
        <v>22</v>
      </c>
      <c r="H17" s="41"/>
      <c r="I17" s="42"/>
      <c r="J17" s="43" t="s">
        <v>23</v>
      </c>
      <c r="K17" s="41"/>
      <c r="L17" s="43" t="s">
        <v>24</v>
      </c>
      <c r="M17" s="41"/>
      <c r="N17" s="41"/>
      <c r="O17" s="41"/>
      <c r="P17" s="42"/>
      <c r="Q17" s="43" t="s">
        <v>25</v>
      </c>
      <c r="R17" s="41"/>
      <c r="S17" s="44"/>
    </row>
    <row r="18" spans="1:19" s="2" customFormat="1" ht="19.5" customHeight="1">
      <c r="A18" s="45"/>
      <c r="B18" s="46"/>
      <c r="C18" s="46"/>
      <c r="D18" s="47">
        <v>0</v>
      </c>
      <c r="E18" s="48">
        <v>0</v>
      </c>
      <c r="F18" s="49"/>
      <c r="G18" s="50"/>
      <c r="H18" s="46"/>
      <c r="I18" s="47">
        <v>0</v>
      </c>
      <c r="J18" s="48">
        <v>0</v>
      </c>
      <c r="K18" s="51"/>
      <c r="L18" s="50"/>
      <c r="M18" s="46"/>
      <c r="N18" s="46"/>
      <c r="O18" s="52"/>
      <c r="P18" s="47">
        <v>0</v>
      </c>
      <c r="Q18" s="50"/>
      <c r="R18" s="53">
        <v>0</v>
      </c>
      <c r="S18" s="54"/>
    </row>
    <row r="19" spans="1:19" s="2" customFormat="1" ht="20.25" customHeight="1">
      <c r="A19" s="36"/>
      <c r="B19" s="37"/>
      <c r="C19" s="37"/>
      <c r="D19" s="37"/>
      <c r="E19" s="38" t="s">
        <v>26</v>
      </c>
      <c r="F19" s="37"/>
      <c r="G19" s="37"/>
      <c r="H19" s="37"/>
      <c r="I19" s="37"/>
      <c r="J19" s="55" t="s">
        <v>27</v>
      </c>
      <c r="K19" s="37"/>
      <c r="L19" s="37"/>
      <c r="M19" s="37"/>
      <c r="N19" s="37"/>
      <c r="O19" s="34"/>
      <c r="P19" s="37"/>
      <c r="Q19" s="37"/>
      <c r="R19" s="37"/>
      <c r="S19" s="39"/>
    </row>
    <row r="20" spans="1:19" s="2" customFormat="1" ht="19.5" customHeight="1">
      <c r="A20" s="56" t="s">
        <v>28</v>
      </c>
      <c r="B20" s="57"/>
      <c r="C20" s="58" t="s">
        <v>29</v>
      </c>
      <c r="D20" s="59"/>
      <c r="E20" s="59"/>
      <c r="F20" s="60"/>
      <c r="G20" s="56" t="s">
        <v>30</v>
      </c>
      <c r="H20" s="61"/>
      <c r="I20" s="58" t="s">
        <v>31</v>
      </c>
      <c r="J20" s="59"/>
      <c r="K20" s="59"/>
      <c r="L20" s="56" t="s">
        <v>32</v>
      </c>
      <c r="M20" s="61"/>
      <c r="N20" s="58" t="s">
        <v>33</v>
      </c>
      <c r="O20" s="62"/>
      <c r="P20" s="59"/>
      <c r="Q20" s="59"/>
      <c r="R20" s="59"/>
      <c r="S20" s="60"/>
    </row>
    <row r="21" spans="1:19" s="2" customFormat="1" ht="19.5" customHeight="1">
      <c r="A21" s="63" t="s">
        <v>34</v>
      </c>
      <c r="B21" s="64" t="s">
        <v>35</v>
      </c>
      <c r="C21" s="65"/>
      <c r="D21" s="66" t="s">
        <v>36</v>
      </c>
      <c r="E21" s="67">
        <v>0</v>
      </c>
      <c r="F21" s="68"/>
      <c r="G21" s="63" t="s">
        <v>37</v>
      </c>
      <c r="H21" s="69" t="s">
        <v>38</v>
      </c>
      <c r="I21" s="70"/>
      <c r="J21" s="71">
        <v>0</v>
      </c>
      <c r="K21" s="72"/>
      <c r="L21" s="63" t="s">
        <v>39</v>
      </c>
      <c r="M21" s="73" t="s">
        <v>40</v>
      </c>
      <c r="N21" s="74"/>
      <c r="O21" s="74"/>
      <c r="P21" s="74"/>
      <c r="Q21" s="75">
        <v>0</v>
      </c>
      <c r="R21" s="67">
        <v>0</v>
      </c>
      <c r="S21" s="68"/>
    </row>
    <row r="22" spans="1:19" s="2" customFormat="1" ht="19.5" customHeight="1">
      <c r="A22" s="63" t="s">
        <v>41</v>
      </c>
      <c r="B22" s="76"/>
      <c r="C22" s="77"/>
      <c r="D22" s="66" t="s">
        <v>42</v>
      </c>
      <c r="E22" s="67">
        <v>0</v>
      </c>
      <c r="F22" s="68"/>
      <c r="G22" s="63" t="s">
        <v>43</v>
      </c>
      <c r="H22" s="17" t="s">
        <v>44</v>
      </c>
      <c r="I22" s="70"/>
      <c r="J22" s="71">
        <v>0</v>
      </c>
      <c r="K22" s="72"/>
      <c r="L22" s="63" t="s">
        <v>45</v>
      </c>
      <c r="M22" s="73" t="s">
        <v>46</v>
      </c>
      <c r="N22" s="74"/>
      <c r="O22" s="17"/>
      <c r="P22" s="74"/>
      <c r="Q22" s="75">
        <v>0</v>
      </c>
      <c r="R22" s="67">
        <v>0</v>
      </c>
      <c r="S22" s="68"/>
    </row>
    <row r="23" spans="1:19" s="2" customFormat="1" ht="19.5" customHeight="1">
      <c r="A23" s="63" t="s">
        <v>47</v>
      </c>
      <c r="B23" s="64" t="s">
        <v>48</v>
      </c>
      <c r="C23" s="65"/>
      <c r="D23" s="66" t="s">
        <v>36</v>
      </c>
      <c r="E23" s="67">
        <v>0</v>
      </c>
      <c r="F23" s="68"/>
      <c r="G23" s="63" t="s">
        <v>49</v>
      </c>
      <c r="H23" s="69" t="s">
        <v>50</v>
      </c>
      <c r="I23" s="70"/>
      <c r="J23" s="71">
        <v>0</v>
      </c>
      <c r="K23" s="72"/>
      <c r="L23" s="63" t="s">
        <v>51</v>
      </c>
      <c r="M23" s="73" t="s">
        <v>52</v>
      </c>
      <c r="N23" s="74"/>
      <c r="O23" s="74"/>
      <c r="P23" s="74"/>
      <c r="Q23" s="75">
        <v>0</v>
      </c>
      <c r="R23" s="67">
        <v>0</v>
      </c>
      <c r="S23" s="68"/>
    </row>
    <row r="24" spans="1:19" s="2" customFormat="1" ht="19.5" customHeight="1">
      <c r="A24" s="63" t="s">
        <v>53</v>
      </c>
      <c r="B24" s="76"/>
      <c r="C24" s="77"/>
      <c r="D24" s="66" t="s">
        <v>42</v>
      </c>
      <c r="E24" s="67">
        <v>0</v>
      </c>
      <c r="F24" s="68"/>
      <c r="G24" s="63" t="s">
        <v>54</v>
      </c>
      <c r="H24" s="69"/>
      <c r="I24" s="70"/>
      <c r="J24" s="71">
        <v>0</v>
      </c>
      <c r="K24" s="72"/>
      <c r="L24" s="63" t="s">
        <v>55</v>
      </c>
      <c r="M24" s="73" t="s">
        <v>56</v>
      </c>
      <c r="N24" s="74"/>
      <c r="O24" s="17"/>
      <c r="P24" s="74"/>
      <c r="Q24" s="75">
        <v>0</v>
      </c>
      <c r="R24" s="67">
        <v>0</v>
      </c>
      <c r="S24" s="68"/>
    </row>
    <row r="25" spans="1:19" s="2" customFormat="1" ht="19.5" customHeight="1">
      <c r="A25" s="63" t="s">
        <v>57</v>
      </c>
      <c r="B25" s="64" t="s">
        <v>58</v>
      </c>
      <c r="C25" s="65"/>
      <c r="D25" s="66" t="s">
        <v>36</v>
      </c>
      <c r="E25" s="67">
        <v>0</v>
      </c>
      <c r="F25" s="68"/>
      <c r="G25" s="78"/>
      <c r="H25" s="74"/>
      <c r="I25" s="70"/>
      <c r="J25" s="71"/>
      <c r="K25" s="72"/>
      <c r="L25" s="63" t="s">
        <v>59</v>
      </c>
      <c r="M25" s="73" t="s">
        <v>60</v>
      </c>
      <c r="N25" s="74"/>
      <c r="O25" s="74"/>
      <c r="P25" s="74"/>
      <c r="Q25" s="75">
        <v>0</v>
      </c>
      <c r="R25" s="67">
        <v>0</v>
      </c>
      <c r="S25" s="68"/>
    </row>
    <row r="26" spans="1:19" s="2" customFormat="1" ht="19.5" customHeight="1">
      <c r="A26" s="63" t="s">
        <v>61</v>
      </c>
      <c r="B26" s="76"/>
      <c r="C26" s="77"/>
      <c r="D26" s="66" t="s">
        <v>42</v>
      </c>
      <c r="E26" s="67">
        <v>0</v>
      </c>
      <c r="F26" s="68"/>
      <c r="G26" s="78"/>
      <c r="H26" s="74"/>
      <c r="I26" s="70"/>
      <c r="J26" s="71"/>
      <c r="K26" s="72"/>
      <c r="L26" s="63" t="s">
        <v>62</v>
      </c>
      <c r="M26" s="69" t="s">
        <v>63</v>
      </c>
      <c r="N26" s="74"/>
      <c r="O26" s="17"/>
      <c r="P26" s="74"/>
      <c r="Q26" s="70"/>
      <c r="R26" s="67">
        <v>0</v>
      </c>
      <c r="S26" s="68"/>
    </row>
    <row r="27" spans="1:19" s="2" customFormat="1" ht="19.5" customHeight="1">
      <c r="A27" s="63" t="s">
        <v>64</v>
      </c>
      <c r="B27" s="79" t="s">
        <v>65</v>
      </c>
      <c r="C27" s="74"/>
      <c r="D27" s="70"/>
      <c r="E27" s="80">
        <v>0</v>
      </c>
      <c r="F27" s="39"/>
      <c r="G27" s="63" t="s">
        <v>66</v>
      </c>
      <c r="H27" s="79" t="s">
        <v>67</v>
      </c>
      <c r="I27" s="70"/>
      <c r="J27" s="81"/>
      <c r="K27" s="82"/>
      <c r="L27" s="63" t="s">
        <v>68</v>
      </c>
      <c r="M27" s="79" t="s">
        <v>69</v>
      </c>
      <c r="N27" s="74"/>
      <c r="O27" s="74"/>
      <c r="P27" s="74"/>
      <c r="Q27" s="70"/>
      <c r="R27" s="80">
        <v>0</v>
      </c>
      <c r="S27" s="39"/>
    </row>
    <row r="28" spans="1:19" s="2" customFormat="1" ht="19.5" customHeight="1">
      <c r="A28" s="83" t="s">
        <v>70</v>
      </c>
      <c r="B28" s="84" t="s">
        <v>71</v>
      </c>
      <c r="C28" s="85"/>
      <c r="D28" s="86"/>
      <c r="E28" s="87">
        <v>0</v>
      </c>
      <c r="F28" s="35"/>
      <c r="G28" s="83" t="s">
        <v>72</v>
      </c>
      <c r="H28" s="84" t="s">
        <v>73</v>
      </c>
      <c r="I28" s="86"/>
      <c r="J28" s="88">
        <v>0</v>
      </c>
      <c r="K28" s="89"/>
      <c r="L28" s="83" t="s">
        <v>74</v>
      </c>
      <c r="M28" s="84" t="s">
        <v>75</v>
      </c>
      <c r="N28" s="85"/>
      <c r="O28" s="34"/>
      <c r="P28" s="85"/>
      <c r="Q28" s="86"/>
      <c r="R28" s="87">
        <v>0</v>
      </c>
      <c r="S28" s="35"/>
    </row>
    <row r="29" spans="1:19" s="2" customFormat="1" ht="19.5" customHeight="1">
      <c r="A29" s="90" t="s">
        <v>14</v>
      </c>
      <c r="B29" s="14"/>
      <c r="C29" s="14"/>
      <c r="D29" s="14"/>
      <c r="E29" s="14"/>
      <c r="F29" s="91"/>
      <c r="G29" s="92"/>
      <c r="H29" s="14"/>
      <c r="I29" s="14"/>
      <c r="J29" s="14"/>
      <c r="K29" s="14"/>
      <c r="L29" s="56" t="s">
        <v>76</v>
      </c>
      <c r="M29" s="42"/>
      <c r="N29" s="58" t="s">
        <v>77</v>
      </c>
      <c r="O29" s="17"/>
      <c r="P29" s="41"/>
      <c r="Q29" s="41"/>
      <c r="R29" s="41"/>
      <c r="S29" s="44"/>
    </row>
    <row r="30" spans="1:19" s="2" customFormat="1" ht="19.5" customHeight="1">
      <c r="A30" s="16"/>
      <c r="B30" s="17"/>
      <c r="C30" s="17"/>
      <c r="D30" s="17"/>
      <c r="E30" s="17"/>
      <c r="F30" s="93"/>
      <c r="G30" s="94"/>
      <c r="H30" s="17"/>
      <c r="I30" s="17"/>
      <c r="J30" s="17"/>
      <c r="K30" s="17"/>
      <c r="L30" s="63" t="s">
        <v>78</v>
      </c>
      <c r="M30" s="69" t="s">
        <v>79</v>
      </c>
      <c r="N30" s="74"/>
      <c r="O30" s="74"/>
      <c r="P30" s="74"/>
      <c r="Q30" s="70"/>
      <c r="R30" s="80">
        <v>0</v>
      </c>
      <c r="S30" s="39"/>
    </row>
    <row r="31" spans="1:19" s="2" customFormat="1" ht="19.5" customHeight="1">
      <c r="A31" s="95" t="s">
        <v>80</v>
      </c>
      <c r="B31" s="96"/>
      <c r="C31" s="96"/>
      <c r="D31" s="96"/>
      <c r="E31" s="96"/>
      <c r="F31" s="77"/>
      <c r="G31" s="97" t="s">
        <v>81</v>
      </c>
      <c r="H31" s="96"/>
      <c r="I31" s="96"/>
      <c r="J31" s="96"/>
      <c r="K31" s="96"/>
      <c r="L31" s="63" t="s">
        <v>82</v>
      </c>
      <c r="M31" s="73" t="s">
        <v>83</v>
      </c>
      <c r="N31" s="98">
        <v>15</v>
      </c>
      <c r="O31" s="28" t="s">
        <v>84</v>
      </c>
      <c r="P31" s="162">
        <v>0</v>
      </c>
      <c r="Q31" s="159"/>
      <c r="R31" s="99">
        <v>0</v>
      </c>
      <c r="S31" s="100"/>
    </row>
    <row r="32" spans="1:19" s="2" customFormat="1" ht="20.25" customHeight="1">
      <c r="A32" s="101" t="s">
        <v>11</v>
      </c>
      <c r="B32" s="102"/>
      <c r="C32" s="102"/>
      <c r="D32" s="102"/>
      <c r="E32" s="102"/>
      <c r="F32" s="65"/>
      <c r="G32" s="103"/>
      <c r="H32" s="102"/>
      <c r="I32" s="102"/>
      <c r="J32" s="102"/>
      <c r="K32" s="102"/>
      <c r="L32" s="63" t="s">
        <v>85</v>
      </c>
      <c r="M32" s="73" t="s">
        <v>83</v>
      </c>
      <c r="N32" s="98">
        <v>21</v>
      </c>
      <c r="O32" s="104" t="s">
        <v>84</v>
      </c>
      <c r="P32" s="163">
        <v>0</v>
      </c>
      <c r="Q32" s="164"/>
      <c r="R32" s="67">
        <v>0</v>
      </c>
      <c r="S32" s="68"/>
    </row>
    <row r="33" spans="1:19" s="2" customFormat="1" ht="20.25" customHeight="1">
      <c r="A33" s="16"/>
      <c r="B33" s="17"/>
      <c r="C33" s="17"/>
      <c r="D33" s="17"/>
      <c r="E33" s="17"/>
      <c r="F33" s="93"/>
      <c r="G33" s="94"/>
      <c r="H33" s="17"/>
      <c r="I33" s="17"/>
      <c r="J33" s="17"/>
      <c r="K33" s="17"/>
      <c r="L33" s="83" t="s">
        <v>86</v>
      </c>
      <c r="M33" s="105" t="s">
        <v>87</v>
      </c>
      <c r="N33" s="85"/>
      <c r="O33" s="17"/>
      <c r="P33" s="85"/>
      <c r="Q33" s="86"/>
      <c r="R33" s="106">
        <v>0</v>
      </c>
      <c r="S33" s="27"/>
    </row>
    <row r="34" spans="1:19" s="2" customFormat="1" ht="19.5" customHeight="1">
      <c r="A34" s="95" t="s">
        <v>80</v>
      </c>
      <c r="B34" s="96"/>
      <c r="C34" s="96"/>
      <c r="D34" s="96"/>
      <c r="E34" s="96"/>
      <c r="F34" s="77"/>
      <c r="G34" s="97" t="s">
        <v>81</v>
      </c>
      <c r="H34" s="96"/>
      <c r="I34" s="96"/>
      <c r="J34" s="96"/>
      <c r="K34" s="96"/>
      <c r="L34" s="56" t="s">
        <v>88</v>
      </c>
      <c r="M34" s="42"/>
      <c r="N34" s="58" t="s">
        <v>89</v>
      </c>
      <c r="O34" s="14"/>
      <c r="P34" s="41"/>
      <c r="Q34" s="41"/>
      <c r="R34" s="107"/>
      <c r="S34" s="44"/>
    </row>
    <row r="35" spans="1:19" s="2" customFormat="1" ht="20.25" customHeight="1">
      <c r="A35" s="101" t="s">
        <v>15</v>
      </c>
      <c r="B35" s="102"/>
      <c r="C35" s="102"/>
      <c r="D35" s="102"/>
      <c r="E35" s="102"/>
      <c r="F35" s="65"/>
      <c r="G35" s="103"/>
      <c r="H35" s="102"/>
      <c r="I35" s="102"/>
      <c r="J35" s="102"/>
      <c r="K35" s="102"/>
      <c r="L35" s="63" t="s">
        <v>90</v>
      </c>
      <c r="M35" s="69" t="s">
        <v>91</v>
      </c>
      <c r="N35" s="74"/>
      <c r="O35" s="74"/>
      <c r="P35" s="74"/>
      <c r="Q35" s="70"/>
      <c r="R35" s="67">
        <v>0</v>
      </c>
      <c r="S35" s="68"/>
    </row>
    <row r="36" spans="1:19" s="2" customFormat="1" ht="19.5" customHeight="1">
      <c r="A36" s="16"/>
      <c r="B36" s="17"/>
      <c r="C36" s="17"/>
      <c r="D36" s="17"/>
      <c r="E36" s="17"/>
      <c r="F36" s="93"/>
      <c r="G36" s="94"/>
      <c r="H36" s="17"/>
      <c r="I36" s="17"/>
      <c r="J36" s="17"/>
      <c r="K36" s="17"/>
      <c r="L36" s="63" t="s">
        <v>92</v>
      </c>
      <c r="M36" s="69" t="s">
        <v>93</v>
      </c>
      <c r="N36" s="74"/>
      <c r="O36" s="96"/>
      <c r="P36" s="74"/>
      <c r="Q36" s="70"/>
      <c r="R36" s="67">
        <v>0</v>
      </c>
      <c r="S36" s="68"/>
    </row>
    <row r="37" spans="1:19" s="2" customFormat="1" ht="19.5" customHeight="1">
      <c r="A37" s="108" t="s">
        <v>80</v>
      </c>
      <c r="B37" s="34"/>
      <c r="C37" s="34"/>
      <c r="D37" s="34"/>
      <c r="E37" s="34"/>
      <c r="F37" s="109"/>
      <c r="G37" s="110" t="s">
        <v>81</v>
      </c>
      <c r="H37" s="34"/>
      <c r="I37" s="34"/>
      <c r="J37" s="34"/>
      <c r="K37" s="34"/>
      <c r="L37" s="83" t="s">
        <v>94</v>
      </c>
      <c r="M37" s="84" t="s">
        <v>95</v>
      </c>
      <c r="N37" s="85"/>
      <c r="O37" s="34"/>
      <c r="P37" s="85"/>
      <c r="Q37" s="86"/>
      <c r="R37" s="48">
        <v>0</v>
      </c>
      <c r="S37" s="111"/>
    </row>
  </sheetData>
  <mergeCells count="17">
    <mergeCell ref="E7:L7"/>
    <mergeCell ref="E9:L9"/>
    <mergeCell ref="E10:L10"/>
    <mergeCell ref="E11:L11"/>
    <mergeCell ref="O5:P5"/>
    <mergeCell ref="O6:P6"/>
    <mergeCell ref="O7:P7"/>
    <mergeCell ref="O8:P8"/>
    <mergeCell ref="O9:P9"/>
    <mergeCell ref="O10:P10"/>
    <mergeCell ref="O11:P11"/>
    <mergeCell ref="E5:L5"/>
    <mergeCell ref="E6:L6"/>
    <mergeCell ref="O13:P13"/>
    <mergeCell ref="O14:P14"/>
    <mergeCell ref="P31:Q31"/>
    <mergeCell ref="P32:Q3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showGridLines="0" tabSelected="1" workbookViewId="0" topLeftCell="A1">
      <pane ySplit="8" topLeftCell="BM78" activePane="bottomLeft" state="frozen"/>
      <selection pane="topLeft" activeCell="A1" sqref="A1"/>
      <selection pane="bottomLeft" activeCell="C4" sqref="C4"/>
    </sheetView>
  </sheetViews>
  <sheetFormatPr defaultColWidth="9.33203125" defaultRowHeight="12" customHeight="1"/>
  <cols>
    <col min="1" max="1" width="5.83203125" style="2" customWidth="1"/>
    <col min="2" max="2" width="6.83203125" style="2" customWidth="1"/>
    <col min="3" max="3" width="14.5" style="2" customWidth="1"/>
    <col min="4" max="4" width="43.83203125" style="2" customWidth="1"/>
    <col min="5" max="5" width="5" style="2" customWidth="1"/>
    <col min="6" max="6" width="13.5" style="2" customWidth="1"/>
    <col min="7" max="7" width="13.5" style="154" customWidth="1"/>
    <col min="8" max="8" width="14.5" style="2" customWidth="1"/>
    <col min="9" max="16384" width="10.5" style="1" customWidth="1"/>
  </cols>
  <sheetData>
    <row r="1" spans="1:8" s="2" customFormat="1" ht="17.25" customHeight="1">
      <c r="A1" s="112" t="s">
        <v>96</v>
      </c>
      <c r="B1" s="113"/>
      <c r="C1" s="113"/>
      <c r="D1" s="113"/>
      <c r="E1" s="113"/>
      <c r="F1" s="114"/>
      <c r="G1" s="145"/>
      <c r="H1" s="113"/>
    </row>
    <row r="2" spans="1:8" s="2" customFormat="1" ht="12.75" customHeight="1">
      <c r="A2" s="115" t="s">
        <v>97</v>
      </c>
      <c r="B2" s="119"/>
      <c r="C2" s="115" t="s">
        <v>2</v>
      </c>
      <c r="D2" s="120"/>
      <c r="E2" s="120"/>
      <c r="F2" s="121"/>
      <c r="G2" s="146"/>
      <c r="H2" s="113"/>
    </row>
    <row r="3" spans="1:8" s="2" customFormat="1" ht="12.75" customHeight="1">
      <c r="A3" s="115" t="s">
        <v>98</v>
      </c>
      <c r="B3" s="119"/>
      <c r="C3" s="115"/>
      <c r="D3" s="120"/>
      <c r="E3" s="120"/>
      <c r="F3" s="122" t="s">
        <v>99</v>
      </c>
      <c r="G3" s="147"/>
      <c r="H3" s="113"/>
    </row>
    <row r="4" spans="1:8" s="2" customFormat="1" ht="12.75" customHeight="1">
      <c r="A4" s="115" t="s">
        <v>313</v>
      </c>
      <c r="B4" s="119"/>
      <c r="C4" s="115"/>
      <c r="D4" s="120"/>
      <c r="E4" s="120"/>
      <c r="F4" s="122" t="s">
        <v>100</v>
      </c>
      <c r="G4" s="147"/>
      <c r="H4" s="113"/>
    </row>
    <row r="5" spans="1:8" s="2" customFormat="1" ht="14.25" customHeight="1">
      <c r="A5" s="182"/>
      <c r="B5" s="113"/>
      <c r="C5" s="113"/>
      <c r="D5" s="113"/>
      <c r="E5" s="113"/>
      <c r="F5" s="113"/>
      <c r="G5" s="145"/>
      <c r="H5" s="113"/>
    </row>
    <row r="6" spans="1:8" s="2" customFormat="1" ht="26.25" customHeight="1">
      <c r="A6" s="123" t="s">
        <v>101</v>
      </c>
      <c r="B6" s="123" t="s">
        <v>102</v>
      </c>
      <c r="C6" s="123" t="s">
        <v>103</v>
      </c>
      <c r="D6" s="123" t="s">
        <v>104</v>
      </c>
      <c r="E6" s="123" t="s">
        <v>105</v>
      </c>
      <c r="F6" s="123" t="s">
        <v>106</v>
      </c>
      <c r="G6" s="150" t="s">
        <v>107</v>
      </c>
      <c r="H6" s="123" t="s">
        <v>108</v>
      </c>
    </row>
    <row r="7" spans="1:8" s="2" customFormat="1" ht="11.25" customHeight="1">
      <c r="A7" s="123" t="s">
        <v>34</v>
      </c>
      <c r="B7" s="123" t="s">
        <v>41</v>
      </c>
      <c r="C7" s="123" t="s">
        <v>47</v>
      </c>
      <c r="D7" s="123" t="s">
        <v>53</v>
      </c>
      <c r="E7" s="123" t="s">
        <v>57</v>
      </c>
      <c r="F7" s="123" t="s">
        <v>61</v>
      </c>
      <c r="G7" s="150" t="s">
        <v>64</v>
      </c>
      <c r="H7" s="123" t="s">
        <v>37</v>
      </c>
    </row>
    <row r="8" spans="1:8" s="2" customFormat="1" ht="5.25" customHeight="1">
      <c r="A8" s="124"/>
      <c r="B8" s="125"/>
      <c r="C8" s="125"/>
      <c r="D8" s="125"/>
      <c r="E8" s="125"/>
      <c r="F8" s="125"/>
      <c r="G8" s="116"/>
      <c r="H8" s="125"/>
    </row>
    <row r="9" spans="1:8" s="2" customFormat="1" ht="9" customHeight="1">
      <c r="A9" s="126"/>
      <c r="B9" s="7"/>
      <c r="C9" s="7"/>
      <c r="D9" s="7"/>
      <c r="E9" s="7"/>
      <c r="F9" s="7"/>
      <c r="G9" s="117"/>
      <c r="H9" s="7"/>
    </row>
    <row r="10" spans="1:8" s="2" customFormat="1" ht="15" customHeight="1">
      <c r="A10" s="127"/>
      <c r="B10" s="128"/>
      <c r="C10" s="129" t="s">
        <v>35</v>
      </c>
      <c r="D10" s="129" t="s">
        <v>109</v>
      </c>
      <c r="E10" s="128"/>
      <c r="F10" s="130"/>
      <c r="G10" s="118"/>
      <c r="H10" s="156">
        <f>H11+H13+H18+H23</f>
        <v>0</v>
      </c>
    </row>
    <row r="11" spans="1:8" s="2" customFormat="1" ht="13.5" customHeight="1">
      <c r="A11" s="127"/>
      <c r="B11" s="128"/>
      <c r="C11" s="131" t="s">
        <v>61</v>
      </c>
      <c r="D11" s="131" t="s">
        <v>110</v>
      </c>
      <c r="E11" s="128"/>
      <c r="F11" s="130"/>
      <c r="G11" s="118"/>
      <c r="H11" s="144">
        <f>SUM(H12)</f>
        <v>0</v>
      </c>
    </row>
    <row r="12" spans="1:8" s="2" customFormat="1" ht="24" customHeight="1">
      <c r="A12" s="132">
        <v>1</v>
      </c>
      <c r="B12" s="133" t="s">
        <v>111</v>
      </c>
      <c r="C12" s="133" t="s">
        <v>112</v>
      </c>
      <c r="D12" s="133" t="s">
        <v>113</v>
      </c>
      <c r="E12" s="133" t="s">
        <v>114</v>
      </c>
      <c r="F12" s="134">
        <v>50</v>
      </c>
      <c r="G12" s="151"/>
      <c r="H12" s="135">
        <f>F12*G12</f>
        <v>0</v>
      </c>
    </row>
    <row r="13" spans="1:8" s="2" customFormat="1" ht="13.5" customHeight="1">
      <c r="A13" s="127"/>
      <c r="B13" s="128"/>
      <c r="C13" s="131" t="s">
        <v>43</v>
      </c>
      <c r="D13" s="131" t="s">
        <v>115</v>
      </c>
      <c r="E13" s="128"/>
      <c r="F13" s="130"/>
      <c r="G13" s="118"/>
      <c r="H13" s="144">
        <f>SUM(H14:H17)</f>
        <v>0</v>
      </c>
    </row>
    <row r="14" spans="1:8" s="2" customFormat="1" ht="24" customHeight="1">
      <c r="A14" s="132">
        <v>2</v>
      </c>
      <c r="B14" s="133" t="s">
        <v>111</v>
      </c>
      <c r="C14" s="133" t="s">
        <v>116</v>
      </c>
      <c r="D14" s="133" t="s">
        <v>117</v>
      </c>
      <c r="E14" s="133" t="s">
        <v>114</v>
      </c>
      <c r="F14" s="134">
        <v>50</v>
      </c>
      <c r="G14" s="151"/>
      <c r="H14" s="135">
        <f>F14*G14</f>
        <v>0</v>
      </c>
    </row>
    <row r="15" spans="1:8" s="2" customFormat="1" ht="13.5" customHeight="1">
      <c r="A15" s="132">
        <v>3</v>
      </c>
      <c r="B15" s="133" t="s">
        <v>111</v>
      </c>
      <c r="C15" s="133" t="s">
        <v>118</v>
      </c>
      <c r="D15" s="133" t="s">
        <v>119</v>
      </c>
      <c r="E15" s="133" t="s">
        <v>114</v>
      </c>
      <c r="F15" s="134">
        <v>50</v>
      </c>
      <c r="G15" s="151"/>
      <c r="H15" s="135">
        <f aca="true" t="shared" si="0" ref="H15:H78">F15*G15</f>
        <v>0</v>
      </c>
    </row>
    <row r="16" spans="1:8" s="2" customFormat="1" ht="24" customHeight="1">
      <c r="A16" s="132">
        <v>4</v>
      </c>
      <c r="B16" s="133" t="s">
        <v>111</v>
      </c>
      <c r="C16" s="133" t="s">
        <v>120</v>
      </c>
      <c r="D16" s="133" t="s">
        <v>121</v>
      </c>
      <c r="E16" s="133" t="s">
        <v>122</v>
      </c>
      <c r="F16" s="134">
        <v>1</v>
      </c>
      <c r="G16" s="151"/>
      <c r="H16" s="135">
        <f t="shared" si="0"/>
        <v>0</v>
      </c>
    </row>
    <row r="17" spans="1:8" s="2" customFormat="1" ht="13.5" customHeight="1">
      <c r="A17" s="132">
        <v>5</v>
      </c>
      <c r="B17" s="133" t="s">
        <v>111</v>
      </c>
      <c r="C17" s="133" t="s">
        <v>123</v>
      </c>
      <c r="D17" s="133" t="s">
        <v>124</v>
      </c>
      <c r="E17" s="133" t="s">
        <v>114</v>
      </c>
      <c r="F17" s="134">
        <v>50</v>
      </c>
      <c r="G17" s="151"/>
      <c r="H17" s="135">
        <f t="shared" si="0"/>
        <v>0</v>
      </c>
    </row>
    <row r="18" spans="1:8" s="2" customFormat="1" ht="13.5" customHeight="1">
      <c r="A18" s="127"/>
      <c r="B18" s="128"/>
      <c r="C18" s="131" t="s">
        <v>125</v>
      </c>
      <c r="D18" s="131" t="s">
        <v>126</v>
      </c>
      <c r="E18" s="128"/>
      <c r="F18" s="130"/>
      <c r="G18" s="118"/>
      <c r="H18" s="155">
        <f>SUM(H19:H22)</f>
        <v>0</v>
      </c>
    </row>
    <row r="19" spans="1:8" s="2" customFormat="1" ht="24" customHeight="1">
      <c r="A19" s="132">
        <v>6</v>
      </c>
      <c r="B19" s="133" t="s">
        <v>111</v>
      </c>
      <c r="C19" s="133" t="s">
        <v>127</v>
      </c>
      <c r="D19" s="133" t="s">
        <v>128</v>
      </c>
      <c r="E19" s="133" t="s">
        <v>129</v>
      </c>
      <c r="F19" s="134">
        <v>2.4</v>
      </c>
      <c r="G19" s="151"/>
      <c r="H19" s="135">
        <f t="shared" si="0"/>
        <v>0</v>
      </c>
    </row>
    <row r="20" spans="1:8" s="2" customFormat="1" ht="24" customHeight="1">
      <c r="A20" s="132">
        <v>7</v>
      </c>
      <c r="B20" s="133" t="s">
        <v>111</v>
      </c>
      <c r="C20" s="133" t="s">
        <v>130</v>
      </c>
      <c r="D20" s="133" t="s">
        <v>131</v>
      </c>
      <c r="E20" s="133" t="s">
        <v>129</v>
      </c>
      <c r="F20" s="134">
        <v>2.4</v>
      </c>
      <c r="G20" s="151"/>
      <c r="H20" s="135">
        <f t="shared" si="0"/>
        <v>0</v>
      </c>
    </row>
    <row r="21" spans="1:8" s="2" customFormat="1" ht="24" customHeight="1">
      <c r="A21" s="132">
        <v>8</v>
      </c>
      <c r="B21" s="133" t="s">
        <v>111</v>
      </c>
      <c r="C21" s="133" t="s">
        <v>132</v>
      </c>
      <c r="D21" s="133" t="s">
        <v>133</v>
      </c>
      <c r="E21" s="133" t="s">
        <v>129</v>
      </c>
      <c r="F21" s="134">
        <v>48</v>
      </c>
      <c r="G21" s="151"/>
      <c r="H21" s="135">
        <f t="shared" si="0"/>
        <v>0</v>
      </c>
    </row>
    <row r="22" spans="1:8" s="2" customFormat="1" ht="24" customHeight="1">
      <c r="A22" s="132">
        <v>9</v>
      </c>
      <c r="B22" s="133" t="s">
        <v>111</v>
      </c>
      <c r="C22" s="133" t="s">
        <v>134</v>
      </c>
      <c r="D22" s="133" t="s">
        <v>135</v>
      </c>
      <c r="E22" s="133" t="s">
        <v>129</v>
      </c>
      <c r="F22" s="134">
        <v>2.4</v>
      </c>
      <c r="G22" s="151"/>
      <c r="H22" s="135">
        <f t="shared" si="0"/>
        <v>0</v>
      </c>
    </row>
    <row r="23" spans="1:8" s="2" customFormat="1" ht="13.5" customHeight="1">
      <c r="A23" s="127"/>
      <c r="B23" s="128"/>
      <c r="C23" s="131" t="s">
        <v>136</v>
      </c>
      <c r="D23" s="131" t="s">
        <v>137</v>
      </c>
      <c r="E23" s="128"/>
      <c r="F23" s="130"/>
      <c r="G23" s="118"/>
      <c r="H23" s="155">
        <f>SUM(H24)</f>
        <v>0</v>
      </c>
    </row>
    <row r="24" spans="1:8" s="2" customFormat="1" ht="13.5" customHeight="1">
      <c r="A24" s="132">
        <v>10</v>
      </c>
      <c r="B24" s="133" t="s">
        <v>111</v>
      </c>
      <c r="C24" s="133" t="s">
        <v>138</v>
      </c>
      <c r="D24" s="133" t="s">
        <v>139</v>
      </c>
      <c r="E24" s="133" t="s">
        <v>129</v>
      </c>
      <c r="F24" s="134">
        <v>2.8</v>
      </c>
      <c r="G24" s="151"/>
      <c r="H24" s="135">
        <f t="shared" si="0"/>
        <v>0</v>
      </c>
    </row>
    <row r="25" spans="1:8" s="2" customFormat="1" ht="9" customHeight="1">
      <c r="A25" s="126"/>
      <c r="B25" s="7"/>
      <c r="C25" s="7"/>
      <c r="D25" s="7"/>
      <c r="E25" s="7"/>
      <c r="F25" s="7"/>
      <c r="G25" s="117"/>
      <c r="H25" s="135"/>
    </row>
    <row r="26" spans="1:8" s="2" customFormat="1" ht="15" customHeight="1">
      <c r="A26" s="127"/>
      <c r="B26" s="128"/>
      <c r="C26" s="129" t="s">
        <v>48</v>
      </c>
      <c r="D26" s="129" t="s">
        <v>140</v>
      </c>
      <c r="E26" s="128"/>
      <c r="F26" s="130"/>
      <c r="G26" s="118"/>
      <c r="H26" s="157">
        <f>H27+H32+H38+H47+H74+H77+H79+H83+H96</f>
        <v>0</v>
      </c>
    </row>
    <row r="27" spans="1:8" s="2" customFormat="1" ht="13.5" customHeight="1">
      <c r="A27" s="127"/>
      <c r="B27" s="128"/>
      <c r="C27" s="131" t="s">
        <v>141</v>
      </c>
      <c r="D27" s="131" t="s">
        <v>142</v>
      </c>
      <c r="E27" s="128"/>
      <c r="F27" s="130"/>
      <c r="G27" s="118"/>
      <c r="H27" s="155">
        <f>SUM(H28:H31)</f>
        <v>0</v>
      </c>
    </row>
    <row r="28" spans="1:8" s="2" customFormat="1" ht="24" customHeight="1">
      <c r="A28" s="132">
        <v>11</v>
      </c>
      <c r="B28" s="133" t="s">
        <v>111</v>
      </c>
      <c r="C28" s="133" t="s">
        <v>143</v>
      </c>
      <c r="D28" s="133" t="s">
        <v>144</v>
      </c>
      <c r="E28" s="133" t="s">
        <v>114</v>
      </c>
      <c r="F28" s="134">
        <v>12</v>
      </c>
      <c r="G28" s="151"/>
      <c r="H28" s="135">
        <f t="shared" si="0"/>
        <v>0</v>
      </c>
    </row>
    <row r="29" spans="1:8" s="2" customFormat="1" ht="13.5" customHeight="1">
      <c r="A29" s="132">
        <v>12</v>
      </c>
      <c r="B29" s="133" t="s">
        <v>111</v>
      </c>
      <c r="C29" s="133" t="s">
        <v>145</v>
      </c>
      <c r="D29" s="133" t="s">
        <v>146</v>
      </c>
      <c r="E29" s="133" t="s">
        <v>114</v>
      </c>
      <c r="F29" s="134">
        <v>28</v>
      </c>
      <c r="G29" s="151"/>
      <c r="H29" s="135">
        <f t="shared" si="0"/>
        <v>0</v>
      </c>
    </row>
    <row r="30" spans="1:8" s="2" customFormat="1" ht="24" customHeight="1">
      <c r="A30" s="132">
        <v>13</v>
      </c>
      <c r="B30" s="133" t="s">
        <v>111</v>
      </c>
      <c r="C30" s="133" t="s">
        <v>147</v>
      </c>
      <c r="D30" s="133" t="s">
        <v>148</v>
      </c>
      <c r="E30" s="133" t="s">
        <v>149</v>
      </c>
      <c r="F30" s="134"/>
      <c r="G30" s="151"/>
      <c r="H30" s="135">
        <f t="shared" si="0"/>
        <v>0</v>
      </c>
    </row>
    <row r="31" spans="1:8" s="2" customFormat="1" ht="24" customHeight="1">
      <c r="A31" s="132">
        <v>14</v>
      </c>
      <c r="B31" s="133" t="s">
        <v>111</v>
      </c>
      <c r="C31" s="133" t="s">
        <v>150</v>
      </c>
      <c r="D31" s="133" t="s">
        <v>151</v>
      </c>
      <c r="E31" s="133" t="s">
        <v>149</v>
      </c>
      <c r="F31" s="134"/>
      <c r="G31" s="151"/>
      <c r="H31" s="135">
        <f t="shared" si="0"/>
        <v>0</v>
      </c>
    </row>
    <row r="32" spans="1:8" s="2" customFormat="1" ht="13.5" customHeight="1">
      <c r="A32" s="127"/>
      <c r="B32" s="128"/>
      <c r="C32" s="131" t="s">
        <v>152</v>
      </c>
      <c r="D32" s="131" t="s">
        <v>153</v>
      </c>
      <c r="E32" s="128"/>
      <c r="F32" s="130"/>
      <c r="G32" s="118"/>
      <c r="H32" s="155">
        <f>SUM(H33:H37)</f>
        <v>0</v>
      </c>
    </row>
    <row r="33" spans="1:8" s="2" customFormat="1" ht="13.5" customHeight="1">
      <c r="A33" s="132">
        <v>15</v>
      </c>
      <c r="B33" s="133" t="s">
        <v>152</v>
      </c>
      <c r="C33" s="133" t="s">
        <v>154</v>
      </c>
      <c r="D33" s="133" t="s">
        <v>155</v>
      </c>
      <c r="E33" s="133" t="s">
        <v>156</v>
      </c>
      <c r="F33" s="134">
        <v>5</v>
      </c>
      <c r="G33" s="151"/>
      <c r="H33" s="135">
        <f t="shared" si="0"/>
        <v>0</v>
      </c>
    </row>
    <row r="34" spans="1:8" s="2" customFormat="1" ht="13.5" customHeight="1">
      <c r="A34" s="132">
        <v>16</v>
      </c>
      <c r="B34" s="133" t="s">
        <v>152</v>
      </c>
      <c r="C34" s="133" t="s">
        <v>157</v>
      </c>
      <c r="D34" s="133" t="s">
        <v>158</v>
      </c>
      <c r="E34" s="133" t="s">
        <v>156</v>
      </c>
      <c r="F34" s="134">
        <v>5</v>
      </c>
      <c r="G34" s="151"/>
      <c r="H34" s="135">
        <f t="shared" si="0"/>
        <v>0</v>
      </c>
    </row>
    <row r="35" spans="1:8" s="2" customFormat="1" ht="13.5" customHeight="1">
      <c r="A35" s="132">
        <v>17</v>
      </c>
      <c r="B35" s="133" t="s">
        <v>152</v>
      </c>
      <c r="C35" s="133" t="s">
        <v>159</v>
      </c>
      <c r="D35" s="133" t="s">
        <v>160</v>
      </c>
      <c r="E35" s="133" t="s">
        <v>161</v>
      </c>
      <c r="F35" s="134">
        <v>3</v>
      </c>
      <c r="G35" s="151"/>
      <c r="H35" s="135">
        <f t="shared" si="0"/>
        <v>0</v>
      </c>
    </row>
    <row r="36" spans="1:8" s="2" customFormat="1" ht="24" customHeight="1">
      <c r="A36" s="132">
        <v>18</v>
      </c>
      <c r="B36" s="133" t="s">
        <v>152</v>
      </c>
      <c r="C36" s="133" t="s">
        <v>162</v>
      </c>
      <c r="D36" s="133" t="s">
        <v>163</v>
      </c>
      <c r="E36" s="133" t="s">
        <v>149</v>
      </c>
      <c r="F36" s="134"/>
      <c r="G36" s="151"/>
      <c r="H36" s="135">
        <f t="shared" si="0"/>
        <v>0</v>
      </c>
    </row>
    <row r="37" spans="1:8" s="2" customFormat="1" ht="24" customHeight="1">
      <c r="A37" s="132">
        <v>19</v>
      </c>
      <c r="B37" s="133" t="s">
        <v>152</v>
      </c>
      <c r="C37" s="133" t="s">
        <v>164</v>
      </c>
      <c r="D37" s="133" t="s">
        <v>165</v>
      </c>
      <c r="E37" s="133" t="s">
        <v>149</v>
      </c>
      <c r="F37" s="134"/>
      <c r="G37" s="151"/>
      <c r="H37" s="135">
        <f t="shared" si="0"/>
        <v>0</v>
      </c>
    </row>
    <row r="38" spans="1:8" s="2" customFormat="1" ht="13.5" customHeight="1">
      <c r="A38" s="127"/>
      <c r="B38" s="128"/>
      <c r="C38" s="131" t="s">
        <v>166</v>
      </c>
      <c r="D38" s="131" t="s">
        <v>167</v>
      </c>
      <c r="E38" s="128"/>
      <c r="F38" s="130"/>
      <c r="G38" s="118"/>
      <c r="H38" s="155">
        <f>SUM(H39:H46)</f>
        <v>0</v>
      </c>
    </row>
    <row r="39" spans="1:8" s="2" customFormat="1" ht="13.5" customHeight="1">
      <c r="A39" s="132">
        <v>20</v>
      </c>
      <c r="B39" s="133" t="s">
        <v>152</v>
      </c>
      <c r="C39" s="133" t="s">
        <v>168</v>
      </c>
      <c r="D39" s="133" t="s">
        <v>169</v>
      </c>
      <c r="E39" s="133" t="s">
        <v>161</v>
      </c>
      <c r="F39" s="134">
        <v>3</v>
      </c>
      <c r="G39" s="151"/>
      <c r="H39" s="135">
        <f t="shared" si="0"/>
        <v>0</v>
      </c>
    </row>
    <row r="40" spans="1:8" s="2" customFormat="1" ht="13.5" customHeight="1">
      <c r="A40" s="132">
        <v>21</v>
      </c>
      <c r="B40" s="133" t="s">
        <v>152</v>
      </c>
      <c r="C40" s="133" t="s">
        <v>170</v>
      </c>
      <c r="D40" s="133" t="s">
        <v>171</v>
      </c>
      <c r="E40" s="133" t="s">
        <v>161</v>
      </c>
      <c r="F40" s="134">
        <v>7</v>
      </c>
      <c r="G40" s="151"/>
      <c r="H40" s="135">
        <f t="shared" si="0"/>
        <v>0</v>
      </c>
    </row>
    <row r="41" spans="1:8" s="2" customFormat="1" ht="24" customHeight="1">
      <c r="A41" s="132">
        <v>22</v>
      </c>
      <c r="B41" s="133" t="s">
        <v>152</v>
      </c>
      <c r="C41" s="133" t="s">
        <v>172</v>
      </c>
      <c r="D41" s="133" t="s">
        <v>173</v>
      </c>
      <c r="E41" s="133" t="s">
        <v>174</v>
      </c>
      <c r="F41" s="134">
        <v>7</v>
      </c>
      <c r="G41" s="151"/>
      <c r="H41" s="135">
        <f t="shared" si="0"/>
        <v>0</v>
      </c>
    </row>
    <row r="42" spans="1:8" s="2" customFormat="1" ht="24" customHeight="1">
      <c r="A42" s="132">
        <v>23</v>
      </c>
      <c r="B42" s="133" t="s">
        <v>152</v>
      </c>
      <c r="C42" s="133" t="s">
        <v>175</v>
      </c>
      <c r="D42" s="133" t="s">
        <v>176</v>
      </c>
      <c r="E42" s="133" t="s">
        <v>174</v>
      </c>
      <c r="F42" s="134">
        <v>7</v>
      </c>
      <c r="G42" s="151"/>
      <c r="H42" s="135">
        <f t="shared" si="0"/>
        <v>0</v>
      </c>
    </row>
    <row r="43" spans="1:8" s="2" customFormat="1" ht="13.5" customHeight="1">
      <c r="A43" s="132">
        <v>24</v>
      </c>
      <c r="B43" s="133" t="s">
        <v>152</v>
      </c>
      <c r="C43" s="133" t="s">
        <v>177</v>
      </c>
      <c r="D43" s="133" t="s">
        <v>178</v>
      </c>
      <c r="E43" s="133" t="s">
        <v>156</v>
      </c>
      <c r="F43" s="134">
        <v>7</v>
      </c>
      <c r="G43" s="151"/>
      <c r="H43" s="135">
        <f t="shared" si="0"/>
        <v>0</v>
      </c>
    </row>
    <row r="44" spans="1:8" s="2" customFormat="1" ht="24" customHeight="1">
      <c r="A44" s="132">
        <v>25</v>
      </c>
      <c r="B44" s="133" t="s">
        <v>152</v>
      </c>
      <c r="C44" s="133" t="s">
        <v>179</v>
      </c>
      <c r="D44" s="133" t="s">
        <v>180</v>
      </c>
      <c r="E44" s="133" t="s">
        <v>156</v>
      </c>
      <c r="F44" s="134">
        <v>2</v>
      </c>
      <c r="G44" s="151"/>
      <c r="H44" s="135">
        <f t="shared" si="0"/>
        <v>0</v>
      </c>
    </row>
    <row r="45" spans="1:8" s="2" customFormat="1" ht="24" customHeight="1">
      <c r="A45" s="132">
        <v>26</v>
      </c>
      <c r="B45" s="133" t="s">
        <v>152</v>
      </c>
      <c r="C45" s="133" t="s">
        <v>181</v>
      </c>
      <c r="D45" s="133" t="s">
        <v>182</v>
      </c>
      <c r="E45" s="133" t="s">
        <v>149</v>
      </c>
      <c r="F45" s="134"/>
      <c r="G45" s="151"/>
      <c r="H45" s="135">
        <f t="shared" si="0"/>
        <v>0</v>
      </c>
    </row>
    <row r="46" spans="1:8" s="2" customFormat="1" ht="24" customHeight="1">
      <c r="A46" s="132">
        <v>27</v>
      </c>
      <c r="B46" s="133" t="s">
        <v>152</v>
      </c>
      <c r="C46" s="133" t="s">
        <v>183</v>
      </c>
      <c r="D46" s="133" t="s">
        <v>184</v>
      </c>
      <c r="E46" s="133" t="s">
        <v>149</v>
      </c>
      <c r="F46" s="134"/>
      <c r="G46" s="151"/>
      <c r="H46" s="135">
        <f t="shared" si="0"/>
        <v>0</v>
      </c>
    </row>
    <row r="47" spans="1:8" s="2" customFormat="1" ht="13.5" customHeight="1">
      <c r="A47" s="127"/>
      <c r="B47" s="128"/>
      <c r="C47" s="131" t="s">
        <v>185</v>
      </c>
      <c r="D47" s="131" t="s">
        <v>186</v>
      </c>
      <c r="E47" s="128"/>
      <c r="F47" s="130"/>
      <c r="G47" s="118"/>
      <c r="H47" s="155">
        <f>SUM(H48:H73)</f>
        <v>0</v>
      </c>
    </row>
    <row r="48" spans="1:8" s="2" customFormat="1" ht="24" customHeight="1">
      <c r="A48" s="132">
        <v>28</v>
      </c>
      <c r="B48" s="133" t="s">
        <v>152</v>
      </c>
      <c r="C48" s="133" t="s">
        <v>187</v>
      </c>
      <c r="D48" s="133" t="s">
        <v>188</v>
      </c>
      <c r="E48" s="133" t="s">
        <v>189</v>
      </c>
      <c r="F48" s="134">
        <v>2</v>
      </c>
      <c r="G48" s="151"/>
      <c r="H48" s="135">
        <f t="shared" si="0"/>
        <v>0</v>
      </c>
    </row>
    <row r="49" spans="1:8" s="2" customFormat="1" ht="24" customHeight="1">
      <c r="A49" s="132">
        <v>29</v>
      </c>
      <c r="B49" s="133" t="s">
        <v>152</v>
      </c>
      <c r="C49" s="133" t="s">
        <v>190</v>
      </c>
      <c r="D49" s="133" t="s">
        <v>191</v>
      </c>
      <c r="E49" s="133" t="s">
        <v>189</v>
      </c>
      <c r="F49" s="134">
        <v>3</v>
      </c>
      <c r="G49" s="151"/>
      <c r="H49" s="135">
        <f t="shared" si="0"/>
        <v>0</v>
      </c>
    </row>
    <row r="50" spans="1:8" s="2" customFormat="1" ht="24" customHeight="1">
      <c r="A50" s="132">
        <v>30</v>
      </c>
      <c r="B50" s="133" t="s">
        <v>152</v>
      </c>
      <c r="C50" s="133" t="s">
        <v>192</v>
      </c>
      <c r="D50" s="133" t="s">
        <v>193</v>
      </c>
      <c r="E50" s="133" t="s">
        <v>189</v>
      </c>
      <c r="F50" s="134">
        <v>2</v>
      </c>
      <c r="G50" s="151"/>
      <c r="H50" s="135">
        <f t="shared" si="0"/>
        <v>0</v>
      </c>
    </row>
    <row r="51" spans="1:8" s="2" customFormat="1" ht="13.5" customHeight="1">
      <c r="A51" s="132">
        <v>31</v>
      </c>
      <c r="B51" s="133" t="s">
        <v>152</v>
      </c>
      <c r="C51" s="133" t="s">
        <v>194</v>
      </c>
      <c r="D51" s="133" t="s">
        <v>195</v>
      </c>
      <c r="E51" s="133" t="s">
        <v>156</v>
      </c>
      <c r="F51" s="134">
        <v>6</v>
      </c>
      <c r="G51" s="151"/>
      <c r="H51" s="135">
        <f t="shared" si="0"/>
        <v>0</v>
      </c>
    </row>
    <row r="52" spans="1:8" s="2" customFormat="1" ht="13.5" customHeight="1">
      <c r="A52" s="132">
        <v>32</v>
      </c>
      <c r="B52" s="133" t="s">
        <v>152</v>
      </c>
      <c r="C52" s="133" t="s">
        <v>196</v>
      </c>
      <c r="D52" s="133" t="s">
        <v>197</v>
      </c>
      <c r="E52" s="133" t="s">
        <v>156</v>
      </c>
      <c r="F52" s="134">
        <v>3</v>
      </c>
      <c r="G52" s="151"/>
      <c r="H52" s="135">
        <f t="shared" si="0"/>
        <v>0</v>
      </c>
    </row>
    <row r="53" spans="1:8" s="2" customFormat="1" ht="24" customHeight="1">
      <c r="A53" s="132">
        <v>33</v>
      </c>
      <c r="B53" s="133" t="s">
        <v>152</v>
      </c>
      <c r="C53" s="133" t="s">
        <v>198</v>
      </c>
      <c r="D53" s="133" t="s">
        <v>199</v>
      </c>
      <c r="E53" s="133" t="s">
        <v>189</v>
      </c>
      <c r="F53" s="134">
        <v>2</v>
      </c>
      <c r="G53" s="151"/>
      <c r="H53" s="135">
        <f t="shared" si="0"/>
        <v>0</v>
      </c>
    </row>
    <row r="54" spans="1:8" s="2" customFormat="1" ht="13.5" customHeight="1">
      <c r="A54" s="132">
        <v>34</v>
      </c>
      <c r="B54" s="133" t="s">
        <v>152</v>
      </c>
      <c r="C54" s="133" t="s">
        <v>200</v>
      </c>
      <c r="D54" s="133" t="s">
        <v>201</v>
      </c>
      <c r="E54" s="133" t="s">
        <v>156</v>
      </c>
      <c r="F54" s="134">
        <v>7</v>
      </c>
      <c r="G54" s="151"/>
      <c r="H54" s="135">
        <f t="shared" si="0"/>
        <v>0</v>
      </c>
    </row>
    <row r="55" spans="1:8" s="2" customFormat="1" ht="24" customHeight="1">
      <c r="A55" s="132">
        <v>35</v>
      </c>
      <c r="B55" s="133" t="s">
        <v>152</v>
      </c>
      <c r="C55" s="133" t="s">
        <v>202</v>
      </c>
      <c r="D55" s="133" t="s">
        <v>203</v>
      </c>
      <c r="E55" s="133" t="s">
        <v>189</v>
      </c>
      <c r="F55" s="134">
        <v>2</v>
      </c>
      <c r="G55" s="151"/>
      <c r="H55" s="135">
        <f t="shared" si="0"/>
        <v>0</v>
      </c>
    </row>
    <row r="56" spans="1:8" s="2" customFormat="1" ht="24" customHeight="1">
      <c r="A56" s="132">
        <v>36</v>
      </c>
      <c r="B56" s="133" t="s">
        <v>152</v>
      </c>
      <c r="C56" s="133" t="s">
        <v>204</v>
      </c>
      <c r="D56" s="133" t="s">
        <v>205</v>
      </c>
      <c r="E56" s="133" t="s">
        <v>189</v>
      </c>
      <c r="F56" s="134">
        <v>1</v>
      </c>
      <c r="G56" s="151"/>
      <c r="H56" s="135">
        <f t="shared" si="0"/>
        <v>0</v>
      </c>
    </row>
    <row r="57" spans="1:8" s="2" customFormat="1" ht="13.5" customHeight="1">
      <c r="A57" s="132">
        <v>37</v>
      </c>
      <c r="B57" s="133" t="s">
        <v>152</v>
      </c>
      <c r="C57" s="133" t="s">
        <v>206</v>
      </c>
      <c r="D57" s="133" t="s">
        <v>207</v>
      </c>
      <c r="E57" s="133" t="s">
        <v>156</v>
      </c>
      <c r="F57" s="134">
        <v>7</v>
      </c>
      <c r="G57" s="151"/>
      <c r="H57" s="135">
        <f t="shared" si="0"/>
        <v>0</v>
      </c>
    </row>
    <row r="58" spans="1:8" s="2" customFormat="1" ht="24" customHeight="1">
      <c r="A58" s="132">
        <v>38</v>
      </c>
      <c r="B58" s="133" t="s">
        <v>152</v>
      </c>
      <c r="C58" s="133" t="s">
        <v>208</v>
      </c>
      <c r="D58" s="133" t="s">
        <v>209</v>
      </c>
      <c r="E58" s="133" t="s">
        <v>189</v>
      </c>
      <c r="F58" s="134">
        <v>2</v>
      </c>
      <c r="G58" s="151"/>
      <c r="H58" s="135">
        <f t="shared" si="0"/>
        <v>0</v>
      </c>
    </row>
    <row r="59" spans="1:8" s="2" customFormat="1" ht="24" customHeight="1">
      <c r="A59" s="132">
        <v>39</v>
      </c>
      <c r="B59" s="133" t="s">
        <v>152</v>
      </c>
      <c r="C59" s="133" t="s">
        <v>210</v>
      </c>
      <c r="D59" s="133" t="s">
        <v>211</v>
      </c>
      <c r="E59" s="133" t="s">
        <v>189</v>
      </c>
      <c r="F59" s="134">
        <v>3</v>
      </c>
      <c r="G59" s="151"/>
      <c r="H59" s="135">
        <f t="shared" si="0"/>
        <v>0</v>
      </c>
    </row>
    <row r="60" spans="1:8" s="2" customFormat="1" ht="24" customHeight="1">
      <c r="A60" s="132">
        <v>40</v>
      </c>
      <c r="B60" s="133" t="s">
        <v>152</v>
      </c>
      <c r="C60" s="133" t="s">
        <v>212</v>
      </c>
      <c r="D60" s="133" t="s">
        <v>213</v>
      </c>
      <c r="E60" s="133" t="s">
        <v>189</v>
      </c>
      <c r="F60" s="134">
        <v>2</v>
      </c>
      <c r="G60" s="151"/>
      <c r="H60" s="135">
        <f t="shared" si="0"/>
        <v>0</v>
      </c>
    </row>
    <row r="61" spans="1:8" s="2" customFormat="1" ht="24" customHeight="1">
      <c r="A61" s="132">
        <v>41</v>
      </c>
      <c r="B61" s="133" t="s">
        <v>152</v>
      </c>
      <c r="C61" s="133" t="s">
        <v>214</v>
      </c>
      <c r="D61" s="133" t="s">
        <v>215</v>
      </c>
      <c r="E61" s="133" t="s">
        <v>189</v>
      </c>
      <c r="F61" s="134">
        <v>4</v>
      </c>
      <c r="G61" s="151"/>
      <c r="H61" s="135">
        <f t="shared" si="0"/>
        <v>0</v>
      </c>
    </row>
    <row r="62" spans="1:8" s="2" customFormat="1" ht="24" customHeight="1">
      <c r="A62" s="132">
        <v>42</v>
      </c>
      <c r="B62" s="133" t="s">
        <v>152</v>
      </c>
      <c r="C62" s="133" t="s">
        <v>216</v>
      </c>
      <c r="D62" s="133" t="s">
        <v>217</v>
      </c>
      <c r="E62" s="133" t="s">
        <v>189</v>
      </c>
      <c r="F62" s="134">
        <v>2</v>
      </c>
      <c r="G62" s="151"/>
      <c r="H62" s="135">
        <f t="shared" si="0"/>
        <v>0</v>
      </c>
    </row>
    <row r="63" spans="1:8" s="2" customFormat="1" ht="24" customHeight="1">
      <c r="A63" s="132">
        <v>43</v>
      </c>
      <c r="B63" s="133" t="s">
        <v>152</v>
      </c>
      <c r="C63" s="133" t="s">
        <v>218</v>
      </c>
      <c r="D63" s="133" t="s">
        <v>219</v>
      </c>
      <c r="E63" s="133" t="s">
        <v>189</v>
      </c>
      <c r="F63" s="134">
        <v>2</v>
      </c>
      <c r="G63" s="151"/>
      <c r="H63" s="135">
        <f t="shared" si="0"/>
        <v>0</v>
      </c>
    </row>
    <row r="64" spans="1:8" s="2" customFormat="1" ht="24" customHeight="1">
      <c r="A64" s="132">
        <v>44</v>
      </c>
      <c r="B64" s="133" t="s">
        <v>152</v>
      </c>
      <c r="C64" s="133" t="s">
        <v>220</v>
      </c>
      <c r="D64" s="133" t="s">
        <v>221</v>
      </c>
      <c r="E64" s="133" t="s">
        <v>189</v>
      </c>
      <c r="F64" s="134">
        <v>7</v>
      </c>
      <c r="G64" s="151"/>
      <c r="H64" s="135">
        <f t="shared" si="0"/>
        <v>0</v>
      </c>
    </row>
    <row r="65" spans="1:8" s="2" customFormat="1" ht="24" customHeight="1">
      <c r="A65" s="132">
        <v>45</v>
      </c>
      <c r="B65" s="133" t="s">
        <v>152</v>
      </c>
      <c r="C65" s="133" t="s">
        <v>222</v>
      </c>
      <c r="D65" s="133" t="s">
        <v>223</v>
      </c>
      <c r="E65" s="133" t="s">
        <v>189</v>
      </c>
      <c r="F65" s="134">
        <v>2</v>
      </c>
      <c r="G65" s="151"/>
      <c r="H65" s="135">
        <f t="shared" si="0"/>
        <v>0</v>
      </c>
    </row>
    <row r="66" spans="1:8" s="2" customFormat="1" ht="24" customHeight="1">
      <c r="A66" s="132">
        <v>82</v>
      </c>
      <c r="B66" s="133" t="s">
        <v>152</v>
      </c>
      <c r="C66" s="133" t="s">
        <v>224</v>
      </c>
      <c r="D66" s="133" t="s">
        <v>225</v>
      </c>
      <c r="E66" s="133" t="s">
        <v>189</v>
      </c>
      <c r="F66" s="134">
        <v>2</v>
      </c>
      <c r="G66" s="151"/>
      <c r="H66" s="135">
        <f t="shared" si="0"/>
        <v>0</v>
      </c>
    </row>
    <row r="67" spans="1:8" s="2" customFormat="1" ht="24" customHeight="1">
      <c r="A67" s="132">
        <v>83</v>
      </c>
      <c r="B67" s="133" t="s">
        <v>152</v>
      </c>
      <c r="C67" s="133" t="s">
        <v>226</v>
      </c>
      <c r="D67" s="133" t="s">
        <v>227</v>
      </c>
      <c r="E67" s="133" t="s">
        <v>189</v>
      </c>
      <c r="F67" s="134">
        <v>1</v>
      </c>
      <c r="G67" s="151"/>
      <c r="H67" s="135">
        <f t="shared" si="0"/>
        <v>0</v>
      </c>
    </row>
    <row r="68" spans="1:8" s="2" customFormat="1" ht="24" customHeight="1">
      <c r="A68" s="132">
        <v>84</v>
      </c>
      <c r="B68" s="133" t="s">
        <v>152</v>
      </c>
      <c r="C68" s="133" t="s">
        <v>228</v>
      </c>
      <c r="D68" s="133" t="s">
        <v>229</v>
      </c>
      <c r="E68" s="133" t="s">
        <v>189</v>
      </c>
      <c r="F68" s="134">
        <v>2</v>
      </c>
      <c r="G68" s="151"/>
      <c r="H68" s="135">
        <f t="shared" si="0"/>
        <v>0</v>
      </c>
    </row>
    <row r="69" spans="1:8" s="2" customFormat="1" ht="13.5" customHeight="1">
      <c r="A69" s="132">
        <v>46</v>
      </c>
      <c r="B69" s="133" t="s">
        <v>152</v>
      </c>
      <c r="C69" s="133" t="s">
        <v>230</v>
      </c>
      <c r="D69" s="133" t="s">
        <v>231</v>
      </c>
      <c r="E69" s="133" t="s">
        <v>156</v>
      </c>
      <c r="F69" s="134">
        <v>2</v>
      </c>
      <c r="G69" s="151"/>
      <c r="H69" s="135">
        <f t="shared" si="0"/>
        <v>0</v>
      </c>
    </row>
    <row r="70" spans="1:8" s="2" customFormat="1" ht="13.5" customHeight="1">
      <c r="A70" s="136">
        <v>47</v>
      </c>
      <c r="B70" s="137"/>
      <c r="C70" s="137" t="s">
        <v>232</v>
      </c>
      <c r="D70" s="137" t="s">
        <v>233</v>
      </c>
      <c r="E70" s="137" t="s">
        <v>156</v>
      </c>
      <c r="F70" s="138">
        <v>1</v>
      </c>
      <c r="G70" s="152"/>
      <c r="H70" s="135">
        <f t="shared" si="0"/>
        <v>0</v>
      </c>
    </row>
    <row r="71" spans="1:8" s="2" customFormat="1" ht="13.5" customHeight="1">
      <c r="A71" s="136">
        <v>48</v>
      </c>
      <c r="B71" s="137"/>
      <c r="C71" s="137" t="s">
        <v>234</v>
      </c>
      <c r="D71" s="137" t="s">
        <v>235</v>
      </c>
      <c r="E71" s="137" t="s">
        <v>236</v>
      </c>
      <c r="F71" s="138">
        <v>2</v>
      </c>
      <c r="G71" s="152"/>
      <c r="H71" s="135">
        <f t="shared" si="0"/>
        <v>0</v>
      </c>
    </row>
    <row r="72" spans="1:8" s="2" customFormat="1" ht="24" customHeight="1">
      <c r="A72" s="132">
        <v>50</v>
      </c>
      <c r="B72" s="133" t="s">
        <v>152</v>
      </c>
      <c r="C72" s="133" t="s">
        <v>237</v>
      </c>
      <c r="D72" s="133" t="s">
        <v>238</v>
      </c>
      <c r="E72" s="133" t="s">
        <v>149</v>
      </c>
      <c r="F72" s="134"/>
      <c r="G72" s="151"/>
      <c r="H72" s="135">
        <f t="shared" si="0"/>
        <v>0</v>
      </c>
    </row>
    <row r="73" spans="1:8" s="2" customFormat="1" ht="24" customHeight="1">
      <c r="A73" s="132">
        <v>51</v>
      </c>
      <c r="B73" s="133" t="s">
        <v>152</v>
      </c>
      <c r="C73" s="133" t="s">
        <v>239</v>
      </c>
      <c r="D73" s="133" t="s">
        <v>240</v>
      </c>
      <c r="E73" s="133" t="s">
        <v>149</v>
      </c>
      <c r="F73" s="134"/>
      <c r="G73" s="151"/>
      <c r="H73" s="135">
        <f t="shared" si="0"/>
        <v>0</v>
      </c>
    </row>
    <row r="74" spans="1:8" s="2" customFormat="1" ht="13.5" customHeight="1">
      <c r="A74" s="127"/>
      <c r="B74" s="128"/>
      <c r="C74" s="131" t="s">
        <v>241</v>
      </c>
      <c r="D74" s="131" t="s">
        <v>242</v>
      </c>
      <c r="E74" s="128"/>
      <c r="F74" s="130"/>
      <c r="G74" s="118"/>
      <c r="H74" s="155">
        <f>SUM(H75:H76)</f>
        <v>0</v>
      </c>
    </row>
    <row r="75" spans="1:8" s="2" customFormat="1" ht="13.5" customHeight="1">
      <c r="A75" s="132">
        <v>52</v>
      </c>
      <c r="B75" s="133" t="s">
        <v>111</v>
      </c>
      <c r="C75" s="133" t="s">
        <v>243</v>
      </c>
      <c r="D75" s="133" t="s">
        <v>244</v>
      </c>
      <c r="E75" s="133" t="s">
        <v>161</v>
      </c>
      <c r="F75" s="134">
        <v>1</v>
      </c>
      <c r="G75" s="151"/>
      <c r="H75" s="135">
        <f t="shared" si="0"/>
        <v>0</v>
      </c>
    </row>
    <row r="76" spans="1:8" s="2" customFormat="1" ht="13.5" customHeight="1">
      <c r="A76" s="132">
        <v>53</v>
      </c>
      <c r="B76" s="133" t="s">
        <v>245</v>
      </c>
      <c r="C76" s="133" t="s">
        <v>246</v>
      </c>
      <c r="D76" s="133" t="s">
        <v>247</v>
      </c>
      <c r="E76" s="133" t="s">
        <v>156</v>
      </c>
      <c r="F76" s="134">
        <v>2</v>
      </c>
      <c r="G76" s="151"/>
      <c r="H76" s="135">
        <f t="shared" si="0"/>
        <v>0</v>
      </c>
    </row>
    <row r="77" spans="1:8" s="2" customFormat="1" ht="13.5" customHeight="1">
      <c r="A77" s="127"/>
      <c r="B77" s="128"/>
      <c r="C77" s="131" t="s">
        <v>248</v>
      </c>
      <c r="D77" s="131" t="s">
        <v>249</v>
      </c>
      <c r="E77" s="128"/>
      <c r="F77" s="130"/>
      <c r="G77" s="118"/>
      <c r="H77" s="155">
        <f>SUM(H78)</f>
        <v>0</v>
      </c>
    </row>
    <row r="78" spans="1:8" s="2" customFormat="1" ht="24" customHeight="1">
      <c r="A78" s="132">
        <v>54</v>
      </c>
      <c r="B78" s="133" t="s">
        <v>111</v>
      </c>
      <c r="C78" s="133" t="s">
        <v>250</v>
      </c>
      <c r="D78" s="133" t="s">
        <v>251</v>
      </c>
      <c r="E78" s="133" t="s">
        <v>122</v>
      </c>
      <c r="F78" s="134">
        <v>1</v>
      </c>
      <c r="G78" s="151"/>
      <c r="H78" s="135">
        <f t="shared" si="0"/>
        <v>0</v>
      </c>
    </row>
    <row r="79" spans="1:8" s="2" customFormat="1" ht="13.5" customHeight="1">
      <c r="A79" s="127"/>
      <c r="B79" s="128"/>
      <c r="C79" s="131" t="s">
        <v>252</v>
      </c>
      <c r="D79" s="131" t="s">
        <v>253</v>
      </c>
      <c r="E79" s="128"/>
      <c r="F79" s="130"/>
      <c r="G79" s="118"/>
      <c r="H79" s="155">
        <f>SUM(H80:H82)</f>
        <v>0</v>
      </c>
    </row>
    <row r="80" spans="1:8" s="2" customFormat="1" ht="13.5" customHeight="1">
      <c r="A80" s="132">
        <v>55</v>
      </c>
      <c r="B80" s="133" t="s">
        <v>111</v>
      </c>
      <c r="C80" s="133" t="s">
        <v>254</v>
      </c>
      <c r="D80" s="133" t="s">
        <v>255</v>
      </c>
      <c r="E80" s="133" t="s">
        <v>161</v>
      </c>
      <c r="F80" s="134">
        <v>1</v>
      </c>
      <c r="G80" s="151"/>
      <c r="H80" s="135">
        <f aca="true" t="shared" si="1" ref="H80:H108">F80*G80</f>
        <v>0</v>
      </c>
    </row>
    <row r="81" spans="1:8" s="2" customFormat="1" ht="13.5" customHeight="1">
      <c r="A81" s="136">
        <v>56</v>
      </c>
      <c r="B81" s="137"/>
      <c r="C81" s="137" t="s">
        <v>256</v>
      </c>
      <c r="D81" s="137" t="s">
        <v>257</v>
      </c>
      <c r="E81" s="137" t="s">
        <v>161</v>
      </c>
      <c r="F81" s="138">
        <v>1</v>
      </c>
      <c r="G81" s="152"/>
      <c r="H81" s="135">
        <f t="shared" si="1"/>
        <v>0</v>
      </c>
    </row>
    <row r="82" spans="1:8" s="2" customFormat="1" ht="13.5" customHeight="1">
      <c r="A82" s="132">
        <v>57</v>
      </c>
      <c r="B82" s="133" t="s">
        <v>111</v>
      </c>
      <c r="C82" s="133" t="s">
        <v>258</v>
      </c>
      <c r="D82" s="133" t="s">
        <v>259</v>
      </c>
      <c r="E82" s="133" t="s">
        <v>122</v>
      </c>
      <c r="F82" s="134">
        <v>1</v>
      </c>
      <c r="G82" s="151"/>
      <c r="H82" s="135">
        <f t="shared" si="1"/>
        <v>0</v>
      </c>
    </row>
    <row r="83" spans="1:8" s="2" customFormat="1" ht="13.5" customHeight="1">
      <c r="A83" s="127"/>
      <c r="B83" s="128"/>
      <c r="C83" s="131" t="s">
        <v>260</v>
      </c>
      <c r="D83" s="131" t="s">
        <v>261</v>
      </c>
      <c r="E83" s="128"/>
      <c r="F83" s="130"/>
      <c r="G83" s="118"/>
      <c r="H83" s="155">
        <f>SUM(H84:H95)</f>
        <v>0</v>
      </c>
    </row>
    <row r="84" spans="1:8" s="2" customFormat="1" ht="13.5" customHeight="1">
      <c r="A84" s="132">
        <v>58</v>
      </c>
      <c r="B84" s="133" t="s">
        <v>111</v>
      </c>
      <c r="C84" s="133" t="s">
        <v>262</v>
      </c>
      <c r="D84" s="133" t="s">
        <v>263</v>
      </c>
      <c r="E84" s="133" t="s">
        <v>114</v>
      </c>
      <c r="F84" s="134">
        <v>21</v>
      </c>
      <c r="G84" s="151"/>
      <c r="H84" s="135">
        <f t="shared" si="1"/>
        <v>0</v>
      </c>
    </row>
    <row r="85" spans="1:8" s="2" customFormat="1" ht="24" customHeight="1">
      <c r="A85" s="132">
        <v>59</v>
      </c>
      <c r="B85" s="133" t="s">
        <v>260</v>
      </c>
      <c r="C85" s="133" t="s">
        <v>264</v>
      </c>
      <c r="D85" s="133" t="s">
        <v>265</v>
      </c>
      <c r="E85" s="133" t="s">
        <v>114</v>
      </c>
      <c r="F85" s="134">
        <v>19</v>
      </c>
      <c r="G85" s="151"/>
      <c r="H85" s="135">
        <f t="shared" si="1"/>
        <v>0</v>
      </c>
    </row>
    <row r="86" spans="1:8" s="2" customFormat="1" ht="13.5" customHeight="1">
      <c r="A86" s="132">
        <v>60</v>
      </c>
      <c r="B86" s="133" t="s">
        <v>260</v>
      </c>
      <c r="C86" s="133" t="s">
        <v>266</v>
      </c>
      <c r="D86" s="133" t="s">
        <v>267</v>
      </c>
      <c r="E86" s="133" t="s">
        <v>174</v>
      </c>
      <c r="F86" s="134">
        <v>15</v>
      </c>
      <c r="G86" s="151"/>
      <c r="H86" s="135">
        <f t="shared" si="1"/>
        <v>0</v>
      </c>
    </row>
    <row r="87" spans="1:8" s="2" customFormat="1" ht="13.5" customHeight="1">
      <c r="A87" s="132">
        <v>61</v>
      </c>
      <c r="B87" s="133" t="s">
        <v>260</v>
      </c>
      <c r="C87" s="133" t="s">
        <v>268</v>
      </c>
      <c r="D87" s="133" t="s">
        <v>269</v>
      </c>
      <c r="E87" s="133" t="s">
        <v>174</v>
      </c>
      <c r="F87" s="134">
        <v>3</v>
      </c>
      <c r="G87" s="151"/>
      <c r="H87" s="135">
        <f t="shared" si="1"/>
        <v>0</v>
      </c>
    </row>
    <row r="88" spans="1:8" s="2" customFormat="1" ht="13.5" customHeight="1">
      <c r="A88" s="132">
        <v>62</v>
      </c>
      <c r="B88" s="133" t="s">
        <v>260</v>
      </c>
      <c r="C88" s="133" t="s">
        <v>270</v>
      </c>
      <c r="D88" s="133" t="s">
        <v>271</v>
      </c>
      <c r="E88" s="133" t="s">
        <v>114</v>
      </c>
      <c r="F88" s="134">
        <v>21</v>
      </c>
      <c r="G88" s="151"/>
      <c r="H88" s="135">
        <f t="shared" si="1"/>
        <v>0</v>
      </c>
    </row>
    <row r="89" spans="1:8" s="2" customFormat="1" ht="13.5" customHeight="1">
      <c r="A89" s="132">
        <v>63</v>
      </c>
      <c r="B89" s="133" t="s">
        <v>260</v>
      </c>
      <c r="C89" s="133" t="s">
        <v>272</v>
      </c>
      <c r="D89" s="133" t="s">
        <v>273</v>
      </c>
      <c r="E89" s="133" t="s">
        <v>114</v>
      </c>
      <c r="F89" s="134">
        <v>21</v>
      </c>
      <c r="G89" s="151"/>
      <c r="H89" s="135">
        <f t="shared" si="1"/>
        <v>0</v>
      </c>
    </row>
    <row r="90" spans="1:8" s="2" customFormat="1" ht="24" customHeight="1">
      <c r="A90" s="132">
        <v>64</v>
      </c>
      <c r="B90" s="133" t="s">
        <v>260</v>
      </c>
      <c r="C90" s="133" t="s">
        <v>274</v>
      </c>
      <c r="D90" s="133" t="s">
        <v>275</v>
      </c>
      <c r="E90" s="133" t="s">
        <v>114</v>
      </c>
      <c r="F90" s="134">
        <v>21</v>
      </c>
      <c r="G90" s="151"/>
      <c r="H90" s="135">
        <f t="shared" si="1"/>
        <v>0</v>
      </c>
    </row>
    <row r="91" spans="1:8" s="2" customFormat="1" ht="13.5" customHeight="1">
      <c r="A91" s="132">
        <v>65</v>
      </c>
      <c r="B91" s="133" t="s">
        <v>260</v>
      </c>
      <c r="C91" s="133" t="s">
        <v>276</v>
      </c>
      <c r="D91" s="133" t="s">
        <v>277</v>
      </c>
      <c r="E91" s="133" t="s">
        <v>174</v>
      </c>
      <c r="F91" s="134">
        <v>42.5</v>
      </c>
      <c r="G91" s="151"/>
      <c r="H91" s="135">
        <f t="shared" si="1"/>
        <v>0</v>
      </c>
    </row>
    <row r="92" spans="1:8" s="2" customFormat="1" ht="13.5" customHeight="1">
      <c r="A92" s="136">
        <v>66</v>
      </c>
      <c r="B92" s="137"/>
      <c r="C92" s="137" t="s">
        <v>278</v>
      </c>
      <c r="D92" s="137" t="s">
        <v>279</v>
      </c>
      <c r="E92" s="137" t="s">
        <v>114</v>
      </c>
      <c r="F92" s="138">
        <v>23.76</v>
      </c>
      <c r="G92" s="152"/>
      <c r="H92" s="135">
        <f t="shared" si="1"/>
        <v>0</v>
      </c>
    </row>
    <row r="93" spans="1:8" s="2" customFormat="1" ht="13.5" customHeight="1">
      <c r="A93" s="136">
        <v>67</v>
      </c>
      <c r="B93" s="137"/>
      <c r="C93" s="137" t="s">
        <v>280</v>
      </c>
      <c r="D93" s="137" t="s">
        <v>281</v>
      </c>
      <c r="E93" s="137" t="s">
        <v>236</v>
      </c>
      <c r="F93" s="138">
        <v>3</v>
      </c>
      <c r="G93" s="152"/>
      <c r="H93" s="135">
        <f t="shared" si="1"/>
        <v>0</v>
      </c>
    </row>
    <row r="94" spans="1:8" s="2" customFormat="1" ht="24" customHeight="1">
      <c r="A94" s="132">
        <v>68</v>
      </c>
      <c r="B94" s="133" t="s">
        <v>260</v>
      </c>
      <c r="C94" s="133" t="s">
        <v>282</v>
      </c>
      <c r="D94" s="133" t="s">
        <v>283</v>
      </c>
      <c r="E94" s="133" t="s">
        <v>149</v>
      </c>
      <c r="F94" s="134"/>
      <c r="G94" s="151"/>
      <c r="H94" s="135">
        <f t="shared" si="1"/>
        <v>0</v>
      </c>
    </row>
    <row r="95" spans="1:8" s="2" customFormat="1" ht="24" customHeight="1">
      <c r="A95" s="132">
        <v>69</v>
      </c>
      <c r="B95" s="133" t="s">
        <v>260</v>
      </c>
      <c r="C95" s="133" t="s">
        <v>284</v>
      </c>
      <c r="D95" s="133" t="s">
        <v>285</v>
      </c>
      <c r="E95" s="133" t="s">
        <v>149</v>
      </c>
      <c r="F95" s="134"/>
      <c r="G95" s="151"/>
      <c r="H95" s="135">
        <f t="shared" si="1"/>
        <v>0</v>
      </c>
    </row>
    <row r="96" spans="1:8" s="2" customFormat="1" ht="13.5" customHeight="1">
      <c r="A96" s="127"/>
      <c r="B96" s="128"/>
      <c r="C96" s="131" t="s">
        <v>286</v>
      </c>
      <c r="D96" s="131" t="s">
        <v>287</v>
      </c>
      <c r="E96" s="128"/>
      <c r="F96" s="130"/>
      <c r="G96" s="118"/>
      <c r="H96" s="155">
        <f>SUM(H97:H108)</f>
        <v>0</v>
      </c>
    </row>
    <row r="97" spans="1:8" s="2" customFormat="1" ht="24" customHeight="1">
      <c r="A97" s="132">
        <v>70</v>
      </c>
      <c r="B97" s="133" t="s">
        <v>111</v>
      </c>
      <c r="C97" s="133" t="s">
        <v>288</v>
      </c>
      <c r="D97" s="133" t="s">
        <v>289</v>
      </c>
      <c r="E97" s="133" t="s">
        <v>114</v>
      </c>
      <c r="F97" s="134">
        <v>63</v>
      </c>
      <c r="G97" s="151"/>
      <c r="H97" s="135">
        <f t="shared" si="1"/>
        <v>0</v>
      </c>
    </row>
    <row r="98" spans="1:8" s="2" customFormat="1" ht="24" customHeight="1">
      <c r="A98" s="132">
        <v>71</v>
      </c>
      <c r="B98" s="133" t="s">
        <v>286</v>
      </c>
      <c r="C98" s="133" t="s">
        <v>290</v>
      </c>
      <c r="D98" s="133" t="s">
        <v>291</v>
      </c>
      <c r="E98" s="133" t="s">
        <v>114</v>
      </c>
      <c r="F98" s="134">
        <v>83</v>
      </c>
      <c r="G98" s="151"/>
      <c r="H98" s="135">
        <f t="shared" si="1"/>
        <v>0</v>
      </c>
    </row>
    <row r="99" spans="1:8" s="2" customFormat="1" ht="13.5" customHeight="1">
      <c r="A99" s="132">
        <v>72</v>
      </c>
      <c r="B99" s="133" t="s">
        <v>111</v>
      </c>
      <c r="C99" s="133" t="s">
        <v>292</v>
      </c>
      <c r="D99" s="133" t="s">
        <v>293</v>
      </c>
      <c r="E99" s="133" t="s">
        <v>114</v>
      </c>
      <c r="F99" s="134">
        <v>83</v>
      </c>
      <c r="G99" s="151"/>
      <c r="H99" s="135">
        <f t="shared" si="1"/>
        <v>0</v>
      </c>
    </row>
    <row r="100" spans="1:8" s="2" customFormat="1" ht="13.5" customHeight="1">
      <c r="A100" s="132">
        <v>73</v>
      </c>
      <c r="B100" s="133" t="s">
        <v>286</v>
      </c>
      <c r="C100" s="133" t="s">
        <v>294</v>
      </c>
      <c r="D100" s="133" t="s">
        <v>295</v>
      </c>
      <c r="E100" s="133" t="s">
        <v>114</v>
      </c>
      <c r="F100" s="134">
        <v>83</v>
      </c>
      <c r="G100" s="151"/>
      <c r="H100" s="135">
        <f t="shared" si="1"/>
        <v>0</v>
      </c>
    </row>
    <row r="101" spans="1:8" s="2" customFormat="1" ht="24" customHeight="1">
      <c r="A101" s="132">
        <v>74</v>
      </c>
      <c r="B101" s="133" t="s">
        <v>286</v>
      </c>
      <c r="C101" s="133" t="s">
        <v>296</v>
      </c>
      <c r="D101" s="133" t="s">
        <v>297</v>
      </c>
      <c r="E101" s="133" t="s">
        <v>114</v>
      </c>
      <c r="F101" s="134">
        <v>83</v>
      </c>
      <c r="G101" s="151"/>
      <c r="H101" s="135">
        <f t="shared" si="1"/>
        <v>0</v>
      </c>
    </row>
    <row r="102" spans="1:8" s="2" customFormat="1" ht="13.5" customHeight="1">
      <c r="A102" s="132">
        <v>75</v>
      </c>
      <c r="B102" s="133" t="s">
        <v>286</v>
      </c>
      <c r="C102" s="133" t="s">
        <v>298</v>
      </c>
      <c r="D102" s="133" t="s">
        <v>299</v>
      </c>
      <c r="E102" s="133" t="s">
        <v>174</v>
      </c>
      <c r="F102" s="134">
        <v>75</v>
      </c>
      <c r="G102" s="151"/>
      <c r="H102" s="135">
        <f t="shared" si="1"/>
        <v>0</v>
      </c>
    </row>
    <row r="103" spans="1:8" s="2" customFormat="1" ht="13.5" customHeight="1">
      <c r="A103" s="136">
        <v>76</v>
      </c>
      <c r="B103" s="137"/>
      <c r="C103" s="137" t="s">
        <v>300</v>
      </c>
      <c r="D103" s="137" t="s">
        <v>301</v>
      </c>
      <c r="E103" s="137" t="s">
        <v>114</v>
      </c>
      <c r="F103" s="138">
        <v>77.76</v>
      </c>
      <c r="G103" s="152"/>
      <c r="H103" s="135">
        <f t="shared" si="1"/>
        <v>0</v>
      </c>
    </row>
    <row r="104" spans="1:8" s="2" customFormat="1" ht="13.5" customHeight="1">
      <c r="A104" s="136">
        <v>77</v>
      </c>
      <c r="B104" s="137"/>
      <c r="C104" s="137" t="s">
        <v>302</v>
      </c>
      <c r="D104" s="137" t="s">
        <v>303</v>
      </c>
      <c r="E104" s="137" t="s">
        <v>236</v>
      </c>
      <c r="F104" s="138">
        <v>18</v>
      </c>
      <c r="G104" s="152"/>
      <c r="H104" s="135">
        <f t="shared" si="1"/>
        <v>0</v>
      </c>
    </row>
    <row r="105" spans="1:8" s="2" customFormat="1" ht="13.5" customHeight="1">
      <c r="A105" s="136">
        <v>78</v>
      </c>
      <c r="B105" s="137"/>
      <c r="C105" s="137" t="s">
        <v>304</v>
      </c>
      <c r="D105" s="137" t="s">
        <v>305</v>
      </c>
      <c r="E105" s="137" t="s">
        <v>236</v>
      </c>
      <c r="F105" s="138">
        <v>10</v>
      </c>
      <c r="G105" s="152"/>
      <c r="H105" s="135">
        <f t="shared" si="1"/>
        <v>0</v>
      </c>
    </row>
    <row r="106" spans="1:8" s="2" customFormat="1" ht="13.5" customHeight="1">
      <c r="A106" s="136">
        <v>79</v>
      </c>
      <c r="B106" s="137"/>
      <c r="C106" s="137" t="s">
        <v>306</v>
      </c>
      <c r="D106" s="137" t="s">
        <v>307</v>
      </c>
      <c r="E106" s="137" t="s">
        <v>236</v>
      </c>
      <c r="F106" s="138">
        <v>15</v>
      </c>
      <c r="G106" s="152"/>
      <c r="H106" s="135">
        <f t="shared" si="1"/>
        <v>0</v>
      </c>
    </row>
    <row r="107" spans="1:8" s="2" customFormat="1" ht="24" customHeight="1">
      <c r="A107" s="132">
        <v>80</v>
      </c>
      <c r="B107" s="133" t="s">
        <v>286</v>
      </c>
      <c r="C107" s="133" t="s">
        <v>308</v>
      </c>
      <c r="D107" s="133" t="s">
        <v>309</v>
      </c>
      <c r="E107" s="133" t="s">
        <v>149</v>
      </c>
      <c r="F107" s="134"/>
      <c r="G107" s="151"/>
      <c r="H107" s="135">
        <f t="shared" si="1"/>
        <v>0</v>
      </c>
    </row>
    <row r="108" spans="1:8" s="2" customFormat="1" ht="24" customHeight="1">
      <c r="A108" s="132">
        <v>81</v>
      </c>
      <c r="B108" s="133" t="s">
        <v>286</v>
      </c>
      <c r="C108" s="133" t="s">
        <v>310</v>
      </c>
      <c r="D108" s="133" t="s">
        <v>311</v>
      </c>
      <c r="E108" s="133" t="s">
        <v>149</v>
      </c>
      <c r="F108" s="134"/>
      <c r="G108" s="151"/>
      <c r="H108" s="135">
        <f t="shared" si="1"/>
        <v>0</v>
      </c>
    </row>
    <row r="109" spans="1:8" s="2" customFormat="1" ht="8.25" customHeight="1">
      <c r="A109" s="126"/>
      <c r="B109" s="7"/>
      <c r="C109" s="7"/>
      <c r="D109" s="7"/>
      <c r="E109" s="7"/>
      <c r="F109" s="7"/>
      <c r="G109" s="117"/>
      <c r="H109" s="7"/>
    </row>
    <row r="110" spans="1:8" s="2" customFormat="1" ht="15" customHeight="1">
      <c r="A110" s="139"/>
      <c r="B110" s="140"/>
      <c r="C110" s="141"/>
      <c r="D110" s="142" t="s">
        <v>312</v>
      </c>
      <c r="E110" s="140"/>
      <c r="F110" s="143"/>
      <c r="G110" s="153"/>
      <c r="H110" s="158">
        <f>H10+H26</f>
        <v>0</v>
      </c>
    </row>
  </sheetData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</cp:lastModifiedBy>
  <dcterms:modified xsi:type="dcterms:W3CDTF">2021-10-19T06:12:28Z</dcterms:modified>
  <cp:category/>
  <cp:version/>
  <cp:contentType/>
  <cp:contentStatus/>
</cp:coreProperties>
</file>